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3" activeTab="7"/>
  </bookViews>
  <sheets>
    <sheet name="VLOOKUP Postavka" sheetId="32" r:id="rId1"/>
    <sheet name="Izrada" sheetId="33" r:id="rId2"/>
    <sheet name="Tabela studenata" sheetId="34" r:id="rId3"/>
    <sheet name="Zapisnik iz studentske" sheetId="35" r:id="rId4"/>
    <sheet name="Akcijske cijene" sheetId="37" r:id="rId5"/>
    <sheet name="Važeće cijene" sheetId="36" r:id="rId6"/>
    <sheet name="RANDBETWEEN" sheetId="39" r:id="rId7"/>
    <sheet name="NoveFunkcije" sheetId="40" r:id="rId8"/>
    <sheet name="Sheet1" sheetId="38" r:id="rId9"/>
  </sheets>
  <externalReferences>
    <externalReference r:id="rId10"/>
    <externalReference r:id="rId11"/>
  </externalReferences>
  <definedNames>
    <definedName name="_xlnm._FilterDatabase" localSheetId="4" hidden="1">'Akcijske cijene'!$D$2:$F$14</definedName>
    <definedName name="_xlnm._FilterDatabase" localSheetId="2" hidden="1">'Tabela studenata'!$A$1:$D$203</definedName>
    <definedName name="Ćelija" localSheetId="7">#REF!</definedName>
    <definedName name="Ćelija" localSheetId="6">#REF!</definedName>
    <definedName name="Ćelija">#REF!</definedName>
    <definedName name="Komercijalisti" localSheetId="7">#REF!</definedName>
    <definedName name="Komercijalisti" localSheetId="6">#REF!</definedName>
    <definedName name="Komercijalisti">#REF!</definedName>
    <definedName name="Prihodi" localSheetId="7">#REF!</definedName>
    <definedName name="Prihodi" localSheetId="6">#REF!</definedName>
    <definedName name="Prihodi">#REF!</definedName>
    <definedName name="Stopa_PDV" localSheetId="7">#REF!</definedName>
    <definedName name="Stopa_PDV" localSheetId="6">#REF!</definedName>
    <definedName name="Stopa_PDV">#REF!</definedName>
    <definedName name="Troškovi" localSheetId="7">#REF!</definedName>
    <definedName name="Troškovi" localSheetId="6">#REF!</definedName>
    <definedName name="Troškovi">#REF!</definedName>
    <definedName name="Ukupan_promet">[1]Zadatak!$K$3:$K$23</definedName>
  </definedNames>
  <calcPr calcId="152511"/>
</workbook>
</file>

<file path=xl/calcChain.xml><?xml version="1.0" encoding="utf-8"?>
<calcChain xmlns="http://schemas.openxmlformats.org/spreadsheetml/2006/main">
  <c r="E6" i="40" l="1"/>
  <c r="E7" i="40"/>
  <c r="E8" i="40"/>
  <c r="E9" i="40"/>
  <c r="E10" i="40"/>
  <c r="E11" i="40"/>
  <c r="E12" i="40"/>
  <c r="E13" i="40"/>
  <c r="E5" i="40"/>
  <c r="D6" i="40"/>
  <c r="D7" i="40"/>
  <c r="D8" i="40"/>
  <c r="D9" i="40"/>
  <c r="D10" i="40"/>
  <c r="D11" i="40"/>
  <c r="D12" i="40"/>
  <c r="D13" i="40"/>
  <c r="D5" i="40"/>
  <c r="K6" i="39"/>
  <c r="K7" i="39"/>
  <c r="K8" i="39"/>
  <c r="K9" i="39"/>
  <c r="K10" i="39"/>
  <c r="K11" i="39"/>
  <c r="K12" i="39"/>
  <c r="K13" i="39"/>
  <c r="K14" i="39"/>
  <c r="K5" i="39"/>
  <c r="J6" i="39"/>
  <c r="J7" i="39"/>
  <c r="J8" i="39"/>
  <c r="J9" i="39"/>
  <c r="L9" i="39" s="1"/>
  <c r="J10" i="39"/>
  <c r="J11" i="39"/>
  <c r="J12" i="39"/>
  <c r="J13" i="39"/>
  <c r="L13" i="39" s="1"/>
  <c r="J14" i="39"/>
  <c r="J5" i="39"/>
  <c r="L11" i="39" l="1"/>
  <c r="L7" i="39"/>
  <c r="L14" i="39"/>
  <c r="L10" i="39"/>
  <c r="L6" i="39"/>
  <c r="L12" i="39"/>
  <c r="L8" i="39"/>
  <c r="L5" i="39"/>
  <c r="F23" i="36"/>
  <c r="F22" i="36"/>
  <c r="F20" i="36"/>
  <c r="F19" i="36"/>
  <c r="F17" i="36"/>
  <c r="F16" i="36"/>
  <c r="F15" i="36"/>
  <c r="F14" i="36"/>
  <c r="F13" i="36"/>
  <c r="F10" i="36"/>
  <c r="F9" i="36"/>
  <c r="F8" i="36"/>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4" i="35"/>
  <c r="F3" i="35"/>
  <c r="I18" i="33"/>
  <c r="I17" i="33"/>
  <c r="I16" i="33"/>
  <c r="I15" i="33"/>
  <c r="I14" i="33"/>
  <c r="I13" i="33"/>
  <c r="I12" i="33"/>
  <c r="I11" i="33"/>
  <c r="I10" i="33"/>
  <c r="I9" i="33"/>
  <c r="I8" i="33"/>
  <c r="I7" i="33"/>
  <c r="I6" i="33"/>
  <c r="I5" i="33"/>
  <c r="I4" i="33"/>
</calcChain>
</file>

<file path=xl/comments1.xml><?xml version="1.0" encoding="utf-8"?>
<comments xmlns="http://schemas.openxmlformats.org/spreadsheetml/2006/main">
  <authors>
    <author>Author</author>
  </authors>
  <commentList>
    <comment ref="C3" authorId="0" shapeId="0">
      <text>
        <r>
          <rPr>
            <b/>
            <sz val="9"/>
            <color indexed="81"/>
            <rFont val="Tahoma"/>
            <charset val="1"/>
          </rPr>
          <t xml:space="preserve">Primijetimo da je sada kolona čije podatke trebamo "Ime i prezime" posle kolone koja nam je zajednička "Matični broj". Tek sada nećemo dobijati greške i možemo da pozovemo funkciju VLOOKUP u polje I4. </t>
        </r>
      </text>
    </comment>
  </commentList>
</comments>
</file>

<file path=xl/sharedStrings.xml><?xml version="1.0" encoding="utf-8"?>
<sst xmlns="http://schemas.openxmlformats.org/spreadsheetml/2006/main" count="675" uniqueCount="511">
  <si>
    <t>Ivan</t>
  </si>
  <si>
    <t>Maja</t>
  </si>
  <si>
    <t>Ana</t>
  </si>
  <si>
    <t>Ime i prezime</t>
  </si>
  <si>
    <t>Matični broj</t>
  </si>
  <si>
    <t>Adresa</t>
  </si>
  <si>
    <t>Hanka Paldum</t>
  </si>
  <si>
    <t>Bulevar revolucije 22, Beograd</t>
  </si>
  <si>
    <t>Majke Jugovića 4, Banja Luka</t>
  </si>
  <si>
    <t>Mile Kitić</t>
  </si>
  <si>
    <t>74401 Osinja, Derventa</t>
  </si>
  <si>
    <t>Bulevar Prvog Maja 221, Zagreb</t>
  </si>
  <si>
    <t>Bora Dugić</t>
  </si>
  <si>
    <t>Ul. Čika Jove Zmaja 35, Kruševac</t>
  </si>
  <si>
    <t>Ul. Prvih mornara 12-03, Split</t>
  </si>
  <si>
    <t>Zdravko Čolić</t>
  </si>
  <si>
    <t>Ulica Plavih knjiga 221, Prijedor</t>
  </si>
  <si>
    <t xml:space="preserve">Mitar Mirić </t>
  </si>
  <si>
    <t>Ul. Prvog maja, 37, Sarajevo</t>
  </si>
  <si>
    <t>74441 Lupljanica donja, Žabari</t>
  </si>
  <si>
    <t>Dragana Mirković</t>
  </si>
  <si>
    <t>Trg ruža 56/A, Trebinje</t>
  </si>
  <si>
    <t>Ul. Primorska 61, Stomorska</t>
  </si>
  <si>
    <t>Svetlana Ražnjatović</t>
  </si>
  <si>
    <t>Ul. Novosadska 112, Novi Sad</t>
  </si>
  <si>
    <t xml:space="preserve">Splitska ulica br. 48, Osijek </t>
  </si>
  <si>
    <t>Sinan Sakić</t>
  </si>
  <si>
    <t>Ulica narodih pjevača 85, Podgorica</t>
  </si>
  <si>
    <t>Vera Matović</t>
  </si>
  <si>
    <t>Ulica Panonskih mornara 39, Beograd</t>
  </si>
  <si>
    <t>Zorica Brunclik</t>
  </si>
  <si>
    <t xml:space="preserve">29 004 Frankfurt, </t>
  </si>
  <si>
    <t>Ul. Izvođača pop muzike br. 30, Rijeka</t>
  </si>
  <si>
    <t>Toma Zdravković</t>
  </si>
  <si>
    <t>Nova Varoš 22, Banja Luka</t>
  </si>
  <si>
    <t>Ul. Arsena Dedića 60, Šibenik</t>
  </si>
  <si>
    <t>Željko Bebek</t>
  </si>
  <si>
    <t>Ul. Pravih rokera br. 91, Mostar</t>
  </si>
  <si>
    <t>Bojan Rajović</t>
  </si>
  <si>
    <t>Ul. Romantičnih pjesnika br. 112-A, Modriča</t>
  </si>
  <si>
    <t>Vesna Zmijanac</t>
  </si>
  <si>
    <t>Ul. Starih rokera br. 37, Knin</t>
  </si>
  <si>
    <t>Osman Hadžić</t>
  </si>
  <si>
    <t>Šolta, Treća ulica 27-1</t>
  </si>
  <si>
    <t>Naselje divnih glasova br. 21-A, Zvornik</t>
  </si>
  <si>
    <t>Kemal Monteno</t>
  </si>
  <si>
    <t>Ulica Krfska 72, Banja Luka</t>
  </si>
  <si>
    <t>Kemal Malovčić</t>
  </si>
  <si>
    <t>Haris Džinović</t>
  </si>
  <si>
    <t>Josipa Lisac</t>
  </si>
  <si>
    <t xml:space="preserve">Ulica Solunskog frona 11-3, Pula </t>
  </si>
  <si>
    <t>Dorđe Balašević</t>
  </si>
  <si>
    <t xml:space="preserve">Indira Vladić </t>
  </si>
  <si>
    <t>Oliver Dragojević</t>
  </si>
  <si>
    <t>Arsen Dedić</t>
  </si>
  <si>
    <t>Vladimir Savičić Čobi</t>
  </si>
  <si>
    <t>Ul. Novog pokreta br. 96, Sarajevo</t>
  </si>
  <si>
    <t>Vlado Georgijev</t>
  </si>
  <si>
    <t>Milić Vukašinović</t>
  </si>
  <si>
    <t>Neda Ukraden</t>
  </si>
  <si>
    <t>Индекс</t>
  </si>
  <si>
    <t>Презиме и име</t>
  </si>
  <si>
    <t>Aprilski rok</t>
  </si>
  <si>
    <t>Junski rok</t>
  </si>
  <si>
    <t>9260</t>
  </si>
  <si>
    <t>Аксентијевић Владимир</t>
  </si>
  <si>
    <t>9179</t>
  </si>
  <si>
    <t>Алексић Ђорђе</t>
  </si>
  <si>
    <t>9153</t>
  </si>
  <si>
    <t>Алексић Јовица</t>
  </si>
  <si>
    <t>9290</t>
  </si>
  <si>
    <t>Алексић Ненад</t>
  </si>
  <si>
    <t>9181</t>
  </si>
  <si>
    <t>Алишић Дамир</t>
  </si>
  <si>
    <t>9274</t>
  </si>
  <si>
    <t>Бабић Aљоша</t>
  </si>
  <si>
    <t>9162</t>
  </si>
  <si>
    <t>Бабић Мирко</t>
  </si>
  <si>
    <t>9225</t>
  </si>
  <si>
    <t>Бабић Никола</t>
  </si>
  <si>
    <t>9166</t>
  </si>
  <si>
    <t>Багић Владан</t>
  </si>
  <si>
    <t>9185</t>
  </si>
  <si>
    <t>Багић Новица</t>
  </si>
  <si>
    <t>9324</t>
  </si>
  <si>
    <t>Бајић Јана</t>
  </si>
  <si>
    <t>9226</t>
  </si>
  <si>
    <t>Бајић Николина</t>
  </si>
  <si>
    <t>9311</t>
  </si>
  <si>
    <t>Бакал Дејан</t>
  </si>
  <si>
    <t>9351</t>
  </si>
  <si>
    <t>Бањац Сања</t>
  </si>
  <si>
    <t>9249</t>
  </si>
  <si>
    <t>Берендика Невен</t>
  </si>
  <si>
    <t>9242</t>
  </si>
  <si>
    <t>Бјељац Срђан</t>
  </si>
  <si>
    <t>9237</t>
  </si>
  <si>
    <t>Благојевић Предраг</t>
  </si>
  <si>
    <t>9177</t>
  </si>
  <si>
    <t>Богдановић Данило</t>
  </si>
  <si>
    <t>9168</t>
  </si>
  <si>
    <t>Бојић Милован</t>
  </si>
  <si>
    <t>9206</t>
  </si>
  <si>
    <t>Борковић Дајана</t>
  </si>
  <si>
    <t>9286</t>
  </si>
  <si>
    <t>Брајић Никола</t>
  </si>
  <si>
    <t>9199</t>
  </si>
  <si>
    <t>Бубић Растко</t>
  </si>
  <si>
    <t>9232</t>
  </si>
  <si>
    <t>Будић Славко</t>
  </si>
  <si>
    <t>9248</t>
  </si>
  <si>
    <t>Буловић Петар</t>
  </si>
  <si>
    <t>9296</t>
  </si>
  <si>
    <t>Бунић Саша</t>
  </si>
  <si>
    <t>9349</t>
  </si>
  <si>
    <t>Вагурић Ивана</t>
  </si>
  <si>
    <t>9316</t>
  </si>
  <si>
    <t>Василић Александра</t>
  </si>
  <si>
    <t>9202</t>
  </si>
  <si>
    <t>Вељић Нада</t>
  </si>
  <si>
    <t>9230</t>
  </si>
  <si>
    <t>Видеканић Срђан</t>
  </si>
  <si>
    <t>9303</t>
  </si>
  <si>
    <t>Вођевић Николина</t>
  </si>
  <si>
    <t>9275</t>
  </si>
  <si>
    <t>Вокић Жељана</t>
  </si>
  <si>
    <t>9171</t>
  </si>
  <si>
    <t>Вујасин Костадин</t>
  </si>
  <si>
    <t>9227</t>
  </si>
  <si>
    <t>Вуковић Иван</t>
  </si>
  <si>
    <t>9257</t>
  </si>
  <si>
    <t>Гаврић Здравко</t>
  </si>
  <si>
    <t>9198</t>
  </si>
  <si>
    <t>Гаврић Радивоје</t>
  </si>
  <si>
    <t>9293</t>
  </si>
  <si>
    <t>Гајић Срећко</t>
  </si>
  <si>
    <t>9240</t>
  </si>
  <si>
    <t>Гогић Бобан</t>
  </si>
  <si>
    <t>9308</t>
  </si>
  <si>
    <t>Грабеж Андреа</t>
  </si>
  <si>
    <t>9313</t>
  </si>
  <si>
    <t>Гргић Сандра</t>
  </si>
  <si>
    <t>9300</t>
  </si>
  <si>
    <t>Грубор Милан</t>
  </si>
  <si>
    <t>9265</t>
  </si>
  <si>
    <t>Гуслов Тијана</t>
  </si>
  <si>
    <t>9346</t>
  </si>
  <si>
    <t>Давидивић Данијел</t>
  </si>
  <si>
    <t>9169</t>
  </si>
  <si>
    <t>Давидовић Стојан</t>
  </si>
  <si>
    <t>9197</t>
  </si>
  <si>
    <t>Девић Јован</t>
  </si>
  <si>
    <t>9221</t>
  </si>
  <si>
    <t>Делић Љубомир</t>
  </si>
  <si>
    <t>9252</t>
  </si>
  <si>
    <t>Деспот Дејан</t>
  </si>
  <si>
    <t>9271</t>
  </si>
  <si>
    <t>Дмитровић Јасминка</t>
  </si>
  <si>
    <t>9201</t>
  </si>
  <si>
    <t>Добраш Немања</t>
  </si>
  <si>
    <t>9209</t>
  </si>
  <si>
    <t>Драгољевић Борислав</t>
  </si>
  <si>
    <t>9264</t>
  </si>
  <si>
    <t>Дрљача Мирослава</t>
  </si>
  <si>
    <t>9250</t>
  </si>
  <si>
    <t>Дукић Наташа</t>
  </si>
  <si>
    <t>9288</t>
  </si>
  <si>
    <t>Дуроњић Немања</t>
  </si>
  <si>
    <t>9157</t>
  </si>
  <si>
    <t>Ђерић Младен</t>
  </si>
  <si>
    <t>9323</t>
  </si>
  <si>
    <t>Ђорђић Теодор</t>
  </si>
  <si>
    <t>9208</t>
  </si>
  <si>
    <t>Ђукановић Маринко</t>
  </si>
  <si>
    <t>9234</t>
  </si>
  <si>
    <t>Ђукановић Чедомир</t>
  </si>
  <si>
    <t>9188</t>
  </si>
  <si>
    <t>Ђурђевић Јовица</t>
  </si>
  <si>
    <t>9298</t>
  </si>
  <si>
    <t>Ђурић Зорица</t>
  </si>
  <si>
    <t>9155</t>
  </si>
  <si>
    <t>Ждрња Јован</t>
  </si>
  <si>
    <t>9190</t>
  </si>
  <si>
    <t>Живковић Младен</t>
  </si>
  <si>
    <t>9345</t>
  </si>
  <si>
    <t>Завишић Андријана</t>
  </si>
  <si>
    <t>9291</t>
  </si>
  <si>
    <t>Завишић Ранко</t>
  </si>
  <si>
    <t>9178</t>
  </si>
  <si>
    <t>Зељић Мирјана</t>
  </si>
  <si>
    <t>9180</t>
  </si>
  <si>
    <t>Злојутро Војо</t>
  </si>
  <si>
    <t>9158</t>
  </si>
  <si>
    <t>Игњић Мирка</t>
  </si>
  <si>
    <t>9236</t>
  </si>
  <si>
    <t>Илић Милош</t>
  </si>
  <si>
    <t>9263</t>
  </si>
  <si>
    <t>Јагодић Александар</t>
  </si>
  <si>
    <t>9254</t>
  </si>
  <si>
    <t>Јаковљевић Драган</t>
  </si>
  <si>
    <t>9289</t>
  </si>
  <si>
    <t>Јаковљевић Милана</t>
  </si>
  <si>
    <t>9270</t>
  </si>
  <si>
    <t>Јаковљевић Николина</t>
  </si>
  <si>
    <t>9285</t>
  </si>
  <si>
    <t>Јанковић Aлександар</t>
  </si>
  <si>
    <t>9224</t>
  </si>
  <si>
    <t>Јанковић Дејан</t>
  </si>
  <si>
    <t>9220</t>
  </si>
  <si>
    <t>Јанковић Тамара</t>
  </si>
  <si>
    <t>9211</t>
  </si>
  <si>
    <t>Јањић Владимир</t>
  </si>
  <si>
    <t>9183</t>
  </si>
  <si>
    <t>Јашаревић Аднан</t>
  </si>
  <si>
    <t>9217</t>
  </si>
  <si>
    <t>Јовановић Жељана</t>
  </si>
  <si>
    <t>9167</t>
  </si>
  <si>
    <t>Јовановић Петар</t>
  </si>
  <si>
    <t>9335</t>
  </si>
  <si>
    <t>Јовановић Славен</t>
  </si>
  <si>
    <t>9339</t>
  </si>
  <si>
    <t>Јовић Немања</t>
  </si>
  <si>
    <t>9295</t>
  </si>
  <si>
    <t>Јокановић Дејан</t>
  </si>
  <si>
    <t>9314</t>
  </si>
  <si>
    <t>Јолџић Свјетлана</t>
  </si>
  <si>
    <t>9266</t>
  </si>
  <si>
    <t>Јосиповић Марко</t>
  </si>
  <si>
    <t>9309</t>
  </si>
  <si>
    <t>Јуркић Дарија</t>
  </si>
  <si>
    <t>9321</t>
  </si>
  <si>
    <t>Каталина Ђорђе</t>
  </si>
  <si>
    <t>9161</t>
  </si>
  <si>
    <t>Кежић Дарко</t>
  </si>
  <si>
    <t>9194</t>
  </si>
  <si>
    <t>Керезовић Николина</t>
  </si>
  <si>
    <t>9306</t>
  </si>
  <si>
    <t>Кисин Давор</t>
  </si>
  <si>
    <t>9320</t>
  </si>
  <si>
    <t>Кнежевић Драган</t>
  </si>
  <si>
    <t>9186</t>
  </si>
  <si>
    <t>Кнежевић Немања</t>
  </si>
  <si>
    <t>9219</t>
  </si>
  <si>
    <t>Ковач Рада</t>
  </si>
  <si>
    <t>9338</t>
  </si>
  <si>
    <t>Ковачевић Петар</t>
  </si>
  <si>
    <t>9172</t>
  </si>
  <si>
    <t>Коруга Немања</t>
  </si>
  <si>
    <t>9305</t>
  </si>
  <si>
    <t>Краљевић Ненад</t>
  </si>
  <si>
    <t>9287</t>
  </si>
  <si>
    <t>Кржалић Џенан</t>
  </si>
  <si>
    <t>9328</t>
  </si>
  <si>
    <t>Кркљић Миланка</t>
  </si>
  <si>
    <t>9174</t>
  </si>
  <si>
    <t>Кузмановић Јовица</t>
  </si>
  <si>
    <t>9255</t>
  </si>
  <si>
    <t>Куртиновић Златка</t>
  </si>
  <si>
    <t>9175</t>
  </si>
  <si>
    <t>Лазић Дејан</t>
  </si>
  <si>
    <t>9319</t>
  </si>
  <si>
    <t>Лазић Милан</t>
  </si>
  <si>
    <t>9277</t>
  </si>
  <si>
    <t>Лајшић Бојан</t>
  </si>
  <si>
    <t>9235</t>
  </si>
  <si>
    <t>Лето Зоран</t>
  </si>
  <si>
    <t>9176</t>
  </si>
  <si>
    <t>Липовчић Дејан</t>
  </si>
  <si>
    <t>9343</t>
  </si>
  <si>
    <t>Лисица Милан</t>
  </si>
  <si>
    <t>9212</t>
  </si>
  <si>
    <t>Личанин Александар</t>
  </si>
  <si>
    <t>9228</t>
  </si>
  <si>
    <t>Лозанчић Ален</t>
  </si>
  <si>
    <t>9165</t>
  </si>
  <si>
    <t>Лукајић Ђорђе</t>
  </si>
  <si>
    <t>9245</t>
  </si>
  <si>
    <t>Лукач Марко</t>
  </si>
  <si>
    <t>9222</t>
  </si>
  <si>
    <t>Љубичић Ана</t>
  </si>
  <si>
    <t>9261</t>
  </si>
  <si>
    <t>Мајкић Јелена</t>
  </si>
  <si>
    <t>9205</t>
  </si>
  <si>
    <t>Мајкић Марко</t>
  </si>
  <si>
    <t>9231</t>
  </si>
  <si>
    <t>Максимовић Сузана</t>
  </si>
  <si>
    <t>9344</t>
  </si>
  <si>
    <t>Малешевић Тихомир</t>
  </si>
  <si>
    <t>9259</t>
  </si>
  <si>
    <t>Малић Лана</t>
  </si>
  <si>
    <t>9244</t>
  </si>
  <si>
    <t>Мандић Балша</t>
  </si>
  <si>
    <t>9279</t>
  </si>
  <si>
    <t>Мандић Борис</t>
  </si>
  <si>
    <t>9154</t>
  </si>
  <si>
    <t>Маринковић Јулија</t>
  </si>
  <si>
    <t>9187</t>
  </si>
  <si>
    <t>Марјановић Бранко</t>
  </si>
  <si>
    <t>9184</t>
  </si>
  <si>
    <t>Маркуљевић Драгана</t>
  </si>
  <si>
    <t>9325</t>
  </si>
  <si>
    <t>Матијевић Милена</t>
  </si>
  <si>
    <t>9284</t>
  </si>
  <si>
    <t>Мијатовић Милица</t>
  </si>
  <si>
    <t>9150</t>
  </si>
  <si>
    <t>Милић Данијела</t>
  </si>
  <si>
    <t>9258</t>
  </si>
  <si>
    <t>Милотић Синиша</t>
  </si>
  <si>
    <t>9347</t>
  </si>
  <si>
    <t>Миљуш Миленко</t>
  </si>
  <si>
    <t>9299</t>
  </si>
  <si>
    <t>Миодраговић Бојан</t>
  </si>
  <si>
    <t>9192</t>
  </si>
  <si>
    <t>Мирковић Никола</t>
  </si>
  <si>
    <t>9340</t>
  </si>
  <si>
    <t>Мисимовић Станислав</t>
  </si>
  <si>
    <t>9336</t>
  </si>
  <si>
    <t>Митевска Бранка</t>
  </si>
  <si>
    <t>9238</t>
  </si>
  <si>
    <t>Михајловић Анђела</t>
  </si>
  <si>
    <t>9294</t>
  </si>
  <si>
    <t>Мудреновић Ђорђе</t>
  </si>
  <si>
    <t>9273</t>
  </si>
  <si>
    <t>Мујкановић Мерима</t>
  </si>
  <si>
    <t>9267</t>
  </si>
  <si>
    <t>Нишић Николина</t>
  </si>
  <si>
    <t>9173</t>
  </si>
  <si>
    <t>Новаковић Бојан</t>
  </si>
  <si>
    <t>9330</t>
  </si>
  <si>
    <t>Новаковић Маја</t>
  </si>
  <si>
    <t>9312</t>
  </si>
  <si>
    <t>Ољача Жељко</t>
  </si>
  <si>
    <t>9233</t>
  </si>
  <si>
    <t>Опачић Данијела</t>
  </si>
  <si>
    <t>9214</t>
  </si>
  <si>
    <t>Остојић Милован</t>
  </si>
  <si>
    <t>9280</t>
  </si>
  <si>
    <t>Остојић Никола</t>
  </si>
  <si>
    <t>9151</t>
  </si>
  <si>
    <t>Павловић Татјана</t>
  </si>
  <si>
    <t>9326</t>
  </si>
  <si>
    <t>Панић Драгољуб</t>
  </si>
  <si>
    <t>9269</t>
  </si>
  <si>
    <t>Панић Мирко</t>
  </si>
  <si>
    <t>9301</t>
  </si>
  <si>
    <t>Панчић Мирослав</t>
  </si>
  <si>
    <t>9329</t>
  </si>
  <si>
    <t>Пејашиновић Драган</t>
  </si>
  <si>
    <t>9341</t>
  </si>
  <si>
    <t>Пердув Милан</t>
  </si>
  <si>
    <t>9331</t>
  </si>
  <si>
    <t>Петковић Сандра</t>
  </si>
  <si>
    <t>9241</t>
  </si>
  <si>
    <t>Петреш Јована</t>
  </si>
  <si>
    <t>9253</t>
  </si>
  <si>
    <t>Плавшић Мирослав</t>
  </si>
  <si>
    <t>9281</t>
  </si>
  <si>
    <t>Плавшић Огњен</t>
  </si>
  <si>
    <t>9322</t>
  </si>
  <si>
    <t>Поповић Александар</t>
  </si>
  <si>
    <t>9334</t>
  </si>
  <si>
    <t>Потајац Љубомир</t>
  </si>
  <si>
    <t>9348</t>
  </si>
  <si>
    <t>Пралица Миле</t>
  </si>
  <si>
    <t>9292</t>
  </si>
  <si>
    <t>Праштало Стефан</t>
  </si>
  <si>
    <t>9189</t>
  </si>
  <si>
    <t>Прлина Жељко</t>
  </si>
  <si>
    <t>9332</t>
  </si>
  <si>
    <t>Пупавац Стефан</t>
  </si>
  <si>
    <t>9193</t>
  </si>
  <si>
    <t>Радека Никола</t>
  </si>
  <si>
    <t>9297</t>
  </si>
  <si>
    <t>Радић Огњен</t>
  </si>
  <si>
    <t>9302</t>
  </si>
  <si>
    <t>Радочај Владимир</t>
  </si>
  <si>
    <t>9160</t>
  </si>
  <si>
    <t>Радуловић Никола</t>
  </si>
  <si>
    <t>9204</t>
  </si>
  <si>
    <t>Рађевић Дејан</t>
  </si>
  <si>
    <t>9191</t>
  </si>
  <si>
    <t>Ракита Данило</t>
  </si>
  <si>
    <t>9333</t>
  </si>
  <si>
    <t>Рачић Стефан</t>
  </si>
  <si>
    <t>9246</t>
  </si>
  <si>
    <t>Ристић Борка</t>
  </si>
  <si>
    <t>9283</t>
  </si>
  <si>
    <t>Рулић Драгана</t>
  </si>
  <si>
    <t>9243</t>
  </si>
  <si>
    <t>Руњо Јелена</t>
  </si>
  <si>
    <t>9159</t>
  </si>
  <si>
    <t>Савић Милош</t>
  </si>
  <si>
    <t>9170</t>
  </si>
  <si>
    <t>Савић Станимир</t>
  </si>
  <si>
    <t>9182</t>
  </si>
  <si>
    <t>Савић Стефан</t>
  </si>
  <si>
    <t>9350</t>
  </si>
  <si>
    <t>Симић Ристо</t>
  </si>
  <si>
    <t>9318</t>
  </si>
  <si>
    <t>Смиљић Николина</t>
  </si>
  <si>
    <t>9317</t>
  </si>
  <si>
    <t>Стајчић Жељко</t>
  </si>
  <si>
    <t>9223</t>
  </si>
  <si>
    <t>Стакић Горан</t>
  </si>
  <si>
    <t>9200</t>
  </si>
  <si>
    <t>Стевић Стефан</t>
  </si>
  <si>
    <t>9278</t>
  </si>
  <si>
    <t>Стојић Слађана</t>
  </si>
  <si>
    <t>9239</t>
  </si>
  <si>
    <t>Стојчевић Лука</t>
  </si>
  <si>
    <t>9229</t>
  </si>
  <si>
    <t>Стоканић Мирослав</t>
  </si>
  <si>
    <t>9327</t>
  </si>
  <si>
    <t>Ступар Борислав</t>
  </si>
  <si>
    <t>9213</t>
  </si>
  <si>
    <t>Ступар Данило</t>
  </si>
  <si>
    <t>9342</t>
  </si>
  <si>
    <t>Сукур Милош</t>
  </si>
  <si>
    <t>9215</t>
  </si>
  <si>
    <t>Томаш Ђорђе</t>
  </si>
  <si>
    <t>9307</t>
  </si>
  <si>
    <t>Томић Марко</t>
  </si>
  <si>
    <t>9256</t>
  </si>
  <si>
    <t>Трбојевић Синиша</t>
  </si>
  <si>
    <t>9195</t>
  </si>
  <si>
    <t>Тривковић Горан</t>
  </si>
  <si>
    <t>9268</t>
  </si>
  <si>
    <t>Трнинић Дајана</t>
  </si>
  <si>
    <t>9262</t>
  </si>
  <si>
    <t>Ћеклић Срђан</t>
  </si>
  <si>
    <t>9272</t>
  </si>
  <si>
    <t>Ћеранић Марко</t>
  </si>
  <si>
    <t>9207</t>
  </si>
  <si>
    <t>Ћорковић Далибор</t>
  </si>
  <si>
    <t>9282</t>
  </si>
  <si>
    <t>Ћосић Мирко</t>
  </si>
  <si>
    <t>9216</t>
  </si>
  <si>
    <t>Ћук Страхиња</t>
  </si>
  <si>
    <t>9164</t>
  </si>
  <si>
    <t>Ћућић Милица</t>
  </si>
  <si>
    <t>9163</t>
  </si>
  <si>
    <t>Усорац Јована</t>
  </si>
  <si>
    <t>9156</t>
  </si>
  <si>
    <t>Цвијић Мићо</t>
  </si>
  <si>
    <t>9196</t>
  </si>
  <si>
    <t>Цвјетковић Раде</t>
  </si>
  <si>
    <t>9218</t>
  </si>
  <si>
    <t>Цоцић Виктор</t>
  </si>
  <si>
    <t>9251</t>
  </si>
  <si>
    <t>Чикић Немања</t>
  </si>
  <si>
    <t>9310</t>
  </si>
  <si>
    <t>Чолић Дејан</t>
  </si>
  <si>
    <t>9315</t>
  </si>
  <si>
    <t>Чулић Жељка</t>
  </si>
  <si>
    <t>9276</t>
  </si>
  <si>
    <t>Шавија Марија</t>
  </si>
  <si>
    <t>9203</t>
  </si>
  <si>
    <t>Шкорић Саша</t>
  </si>
  <si>
    <t>9247</t>
  </si>
  <si>
    <t>Шкоро Александра</t>
  </si>
  <si>
    <t>9337</t>
  </si>
  <si>
    <t>Шкрбић Дајана</t>
  </si>
  <si>
    <t>9210</t>
  </si>
  <si>
    <t>Шкрбић Јована</t>
  </si>
  <si>
    <t>9304</t>
  </si>
  <si>
    <t>Шурлан Борис</t>
  </si>
  <si>
    <t>9152</t>
  </si>
  <si>
    <t>Шушак Родољуб</t>
  </si>
  <si>
    <t>Потпис:_____________________</t>
  </si>
  <si>
    <t>ZAPISNIK IZ STUDENTSKE SLUŽBE</t>
  </si>
  <si>
    <t>Šifra artikla</t>
  </si>
  <si>
    <t>Opis artikla</t>
  </si>
  <si>
    <t>Cijena</t>
  </si>
  <si>
    <t>Akcija</t>
  </si>
  <si>
    <t>Artikal br. 1</t>
  </si>
  <si>
    <t>Artikal br. 2</t>
  </si>
  <si>
    <t>Artikal br. 3</t>
  </si>
  <si>
    <t>Artikal br. 4</t>
  </si>
  <si>
    <t>Artikal br. 5</t>
  </si>
  <si>
    <t>Artikal br. 6</t>
  </si>
  <si>
    <t>Artikal br. 7</t>
  </si>
  <si>
    <t>Artikal br. 8</t>
  </si>
  <si>
    <t>Artikal br. 9</t>
  </si>
  <si>
    <t>Artikal br. 10</t>
  </si>
  <si>
    <t>Artikal br. 11</t>
  </si>
  <si>
    <t>Artikal br. 12</t>
  </si>
  <si>
    <t>Artikal br. 13</t>
  </si>
  <si>
    <t>Artikal br. 14</t>
  </si>
  <si>
    <t>Artikal br. 15</t>
  </si>
  <si>
    <t>Artikal br. 16</t>
  </si>
  <si>
    <t>Artikal br. 17</t>
  </si>
  <si>
    <t>Artikal br. 18</t>
  </si>
  <si>
    <t>Artikal br. 19</t>
  </si>
  <si>
    <t>Artikal br. 20</t>
  </si>
  <si>
    <t>Artikal br. 21</t>
  </si>
  <si>
    <t>Artikal br. 22</t>
  </si>
  <si>
    <t>Artikal br. 23</t>
  </si>
  <si>
    <t>Andrea</t>
  </si>
  <si>
    <t>Alen</t>
  </si>
  <si>
    <t>Simo</t>
  </si>
  <si>
    <t>Tomo</t>
  </si>
  <si>
    <t>Damir</t>
  </si>
  <si>
    <t>Sandro</t>
  </si>
  <si>
    <t>Tanja</t>
  </si>
  <si>
    <t>Bodovi na II kolokviju</t>
  </si>
  <si>
    <t>Bodovi na I kolokviju</t>
  </si>
  <si>
    <t>Student</t>
  </si>
  <si>
    <t>Pretvaranje binarnih u decimalne brojeve i obrnuto</t>
  </si>
  <si>
    <t>decimalni</t>
  </si>
  <si>
    <t>binarni</t>
  </si>
  <si>
    <t>hexadecimalni</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</si>
</sst>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0"/>
      <name val="Arial"/>
      <family val="2"/>
    </font>
    <font>
      <sz val="12"/>
      <name val="Times New Roman"/>
      <family val="1"/>
    </font>
    <font>
      <sz val="9"/>
      <name val="Arial"/>
      <family val="2"/>
    </font>
    <font>
      <sz val="11"/>
      <color theme="1"/>
      <name val="Calibri"/>
      <family val="2"/>
      <charset val="238"/>
      <scheme val="minor"/>
    </font>
    <font>
      <b/>
      <sz val="9"/>
      <color indexed="81"/>
      <name val="Tahoma"/>
      <charset val="1"/>
    </font>
    <font>
      <b/>
      <sz val="14"/>
      <color rgb="FFFF0000"/>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2" fillId="0" borderId="0"/>
    <xf numFmtId="0" fontId="5" fillId="0" borderId="0"/>
  </cellStyleXfs>
  <cellXfs count="50">
    <xf numFmtId="0" fontId="0" fillId="0" borderId="0" xfId="0"/>
    <xf numFmtId="0" fontId="0" fillId="0" borderId="1" xfId="0" applyBorder="1"/>
    <xf numFmtId="0" fontId="0" fillId="0" borderId="0" xfId="0"/>
    <xf numFmtId="0" fontId="0" fillId="0" borderId="0" xfId="0" applyAlignment="1">
      <alignment wrapText="1"/>
    </xf>
    <xf numFmtId="0" fontId="1" fillId="0" borderId="0" xfId="0" applyFont="1" applyAlignment="1">
      <alignment wrapText="1"/>
    </xf>
    <xf numFmtId="1" fontId="1" fillId="0" borderId="0" xfId="0" applyNumberFormat="1" applyFont="1" applyAlignment="1">
      <alignment wrapText="1"/>
    </xf>
    <xf numFmtId="1" fontId="0" fillId="0" borderId="0" xfId="0" applyNumberFormat="1" applyAlignment="1">
      <alignment wrapText="1"/>
    </xf>
    <xf numFmtId="0" fontId="1" fillId="0" borderId="1" xfId="0" applyFont="1" applyBorder="1" applyAlignment="1">
      <alignment horizontal="center" wrapText="1"/>
    </xf>
    <xf numFmtId="1" fontId="1" fillId="0" borderId="1" xfId="0" applyNumberFormat="1" applyFont="1" applyBorder="1" applyAlignment="1">
      <alignment horizontal="center"/>
    </xf>
    <xf numFmtId="0" fontId="1" fillId="0" borderId="1" xfId="0" applyFont="1" applyBorder="1" applyAlignment="1">
      <alignment horizontal="center"/>
    </xf>
    <xf numFmtId="1" fontId="0" fillId="0" borderId="0" xfId="0" applyNumberFormat="1"/>
    <xf numFmtId="0" fontId="0" fillId="0" borderId="0" xfId="0" applyFill="1"/>
    <xf numFmtId="0" fontId="0" fillId="0" borderId="0" xfId="0" applyFill="1" applyAlignment="1">
      <alignment wrapText="1"/>
    </xf>
    <xf numFmtId="0" fontId="2" fillId="0" borderId="3" xfId="1" applyBorder="1" applyAlignment="1">
      <alignment vertical="center"/>
    </xf>
    <xf numFmtId="0" fontId="2" fillId="0" borderId="4" xfId="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textRotation="90"/>
    </xf>
    <xf numFmtId="0" fontId="2" fillId="0" borderId="0" xfId="1"/>
    <xf numFmtId="0" fontId="2" fillId="0" borderId="0" xfId="1" applyAlignment="1">
      <alignment vertical="center"/>
    </xf>
    <xf numFmtId="0" fontId="3" fillId="0" borderId="1" xfId="1" applyFont="1" applyBorder="1" applyAlignment="1">
      <alignment horizontal="center"/>
    </xf>
    <xf numFmtId="0" fontId="2" fillId="0" borderId="1" xfId="1" applyBorder="1"/>
    <xf numFmtId="0" fontId="2" fillId="0" borderId="7" xfId="1" applyBorder="1"/>
    <xf numFmtId="0" fontId="2" fillId="0" borderId="8" xfId="1" applyBorder="1" applyAlignment="1">
      <alignment horizontal="center" vertical="center"/>
    </xf>
    <xf numFmtId="0" fontId="2" fillId="0" borderId="8" xfId="1" applyBorder="1" applyAlignment="1">
      <alignment horizontal="center"/>
    </xf>
    <xf numFmtId="49" fontId="2" fillId="0" borderId="2" xfId="1" applyNumberFormat="1" applyBorder="1" applyAlignment="1">
      <alignment horizontal="center" vertical="center"/>
    </xf>
    <xf numFmtId="0" fontId="2" fillId="0" borderId="8" xfId="1" applyBorder="1"/>
    <xf numFmtId="0" fontId="2" fillId="0" borderId="9" xfId="1" applyFont="1" applyBorder="1"/>
    <xf numFmtId="0" fontId="2" fillId="0" borderId="3" xfId="1" applyFont="1" applyBorder="1"/>
    <xf numFmtId="0" fontId="2" fillId="0" borderId="10" xfId="1" applyBorder="1"/>
    <xf numFmtId="0" fontId="2" fillId="0" borderId="10" xfId="1" applyBorder="1" applyAlignment="1">
      <alignment horizontal="center" vertical="center"/>
    </xf>
    <xf numFmtId="0" fontId="2" fillId="0" borderId="10" xfId="1" applyBorder="1" applyAlignment="1">
      <alignment horizontal="center"/>
    </xf>
    <xf numFmtId="0" fontId="2" fillId="0" borderId="11" xfId="1" applyBorder="1"/>
    <xf numFmtId="0" fontId="2" fillId="0" borderId="12" xfId="1" applyFont="1" applyBorder="1"/>
    <xf numFmtId="0" fontId="2" fillId="0" borderId="13" xfId="1" applyBorder="1"/>
    <xf numFmtId="0" fontId="2" fillId="0" borderId="13" xfId="1" applyBorder="1" applyAlignment="1">
      <alignment horizontal="center" vertical="center"/>
    </xf>
    <xf numFmtId="0" fontId="2" fillId="0" borderId="13" xfId="1" applyBorder="1" applyAlignment="1">
      <alignment horizontal="center"/>
    </xf>
    <xf numFmtId="0" fontId="2" fillId="0" borderId="14" xfId="1" applyBorder="1"/>
    <xf numFmtId="0" fontId="4" fillId="0" borderId="0" xfId="1" applyFont="1"/>
    <xf numFmtId="0" fontId="2" fillId="0" borderId="0" xfId="1" applyAlignment="1">
      <alignment horizontal="center" vertical="center"/>
    </xf>
    <xf numFmtId="0" fontId="2" fillId="0" borderId="0" xfId="1" applyAlignment="1">
      <alignment horizontal="center"/>
    </xf>
    <xf numFmtId="0" fontId="2" fillId="0" borderId="0" xfId="1" applyAlignment="1">
      <alignment horizontal="left"/>
    </xf>
    <xf numFmtId="1" fontId="0" fillId="0" borderId="1" xfId="0" applyNumberFormat="1" applyBorder="1"/>
    <xf numFmtId="0" fontId="0" fillId="2" borderId="0" xfId="0" applyFill="1" applyBorder="1"/>
    <xf numFmtId="0" fontId="0" fillId="0" borderId="0" xfId="0" applyAlignment="1">
      <alignment horizontal="left" indent="1"/>
    </xf>
    <xf numFmtId="0" fontId="0" fillId="0" borderId="1" xfId="0" applyBorder="1" applyAlignment="1">
      <alignment horizontal="center"/>
    </xf>
    <xf numFmtId="0" fontId="0" fillId="0" borderId="0" xfId="0" applyAlignment="1">
      <alignment horizontal="center" vertical="center" wrapText="1"/>
    </xf>
    <xf numFmtId="0" fontId="7" fillId="0" borderId="0" xfId="0" applyFont="1"/>
    <xf numFmtId="0" fontId="8" fillId="3" borderId="0" xfId="0" applyFont="1" applyFill="1" applyAlignment="1">
      <alignment horizontal="center"/>
    </xf>
    <xf numFmtId="0" fontId="8" fillId="4" borderId="0" xfId="0" applyFont="1" applyFill="1" applyAlignment="1">
      <alignment horizontal="center"/>
    </xf>
    <xf numFmtId="0" fontId="0" fillId="5" borderId="0" xfId="0" applyFill="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NUL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0</xdr:row>
      <xdr:rowOff>0</xdr:rowOff>
    </xdr:from>
    <xdr:ext cx="9467850" cy="1981200"/>
    <xdr:sp macro="" textlink="">
      <xdr:nvSpPr>
        <xdr:cNvPr id="2" name="TextBox 1"/>
        <xdr:cNvSpPr txBox="1"/>
      </xdr:nvSpPr>
      <xdr:spPr>
        <a:xfrm>
          <a:off x="1504950" y="0"/>
          <a:ext cx="9467850" cy="19812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lang="bs-Latn-BA" sz="1100"/>
            <a:t>VLOOKUP funkcija je posle SUM najčešće</a:t>
          </a:r>
          <a:r>
            <a:rPr lang="bs-Latn-BA" sz="1100" baseline="0"/>
            <a:t> korištena funkcija. Pripada funkcijama za pretragu. </a:t>
          </a:r>
        </a:p>
        <a:p>
          <a:r>
            <a:rPr lang="bs-Latn-BA" sz="1100" baseline="0"/>
            <a:t>Osim ove funkcije postoje i:</a:t>
          </a:r>
        </a:p>
        <a:p>
          <a:r>
            <a:rPr lang="bs-Latn-BA" sz="1100" baseline="0"/>
            <a:t>- LOOKUP - pretražuje stupce ili retke i daje jednu vrijednost (koju tražimo)</a:t>
          </a:r>
        </a:p>
        <a:p>
          <a:r>
            <a:rPr lang="bs-Latn-BA" sz="1100" baseline="0"/>
            <a:t>- HLOOKUP - traži podatke u redovima</a:t>
          </a:r>
        </a:p>
        <a:p>
          <a:r>
            <a:rPr lang="bs-Latn-BA" sz="1100" baseline="0"/>
            <a:t>- dok VLOOKUP - traži podatke u kolonama. </a:t>
          </a:r>
        </a:p>
        <a:p>
          <a:endParaRPr lang="bs-Latn-BA" sz="1100" baseline="0"/>
        </a:p>
        <a:p>
          <a:r>
            <a:rPr lang="bs-Latn-BA" sz="1100" baseline="0"/>
            <a:t>Sa funkcijom VLOOKUP, kao najčešće  korištenom funkcijom, upoznaćemo se u primjerima koji  slijede. </a:t>
          </a:r>
        </a:p>
        <a:p>
          <a:r>
            <a:rPr lang="bs-Latn-BA" sz="1100" baseline="0"/>
            <a:t>Imamo sljedeći problem: imena i prezimena osoba, njihove matične brojeve i adrese imam u jednoj tabeli, ali  te podatek bez imena i prezimena imam u drugoj tabeli. Trebam naći kako da (na osnovu zajedničke vrijednosti koja se ne ponavlja za svaku osobu) dobijem u drugoj tabeli imena i prezimena ljudi. </a:t>
          </a:r>
        </a:p>
        <a:p>
          <a:r>
            <a:rPr lang="bs-Latn-BA" sz="1100" baseline="0"/>
            <a:t>Ako na ovom radnom listu primijenim funkciju VLOOKUP dobiću grešku. To je iz razloga što zajednička kolona  mora uvijek biti ispred podataka koje tražimo da nam ispiše, a ovdje je matični broj kolona iza kolone ime i prezime u prvoj tabeli. Zbog toga trebamo preći na sljedeći radni list.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19</xdr:col>
      <xdr:colOff>441614</xdr:colOff>
      <xdr:row>8</xdr:row>
      <xdr:rowOff>120361</xdr:rowOff>
    </xdr:from>
    <xdr:to>
      <xdr:col>29</xdr:col>
      <xdr:colOff>114300</xdr:colOff>
      <xdr:row>22</xdr:row>
      <xdr:rowOff>139411</xdr:rowOff>
    </xdr:to>
    <xdr:pic>
      <xdr:nvPicPr>
        <xdr:cNvPr id="15" name="Picture 14" descr="funkcija1.jpg"/>
        <xdr:cNvPicPr>
          <a:picLocks noChangeAspect="1"/>
        </xdr:cNvPicPr>
      </xdr:nvPicPr>
      <xdr:blipFill>
        <a:blip xmlns:r="http://schemas.openxmlformats.org/officeDocument/2006/relationships" r:embed="rId1" cstate="print"/>
        <a:srcRect b="38550"/>
        <a:stretch>
          <a:fillRect/>
        </a:stretch>
      </xdr:blipFill>
      <xdr:spPr>
        <a:xfrm>
          <a:off x="17993591" y="1644361"/>
          <a:ext cx="5734050" cy="3067050"/>
        </a:xfrm>
        <a:prstGeom prst="rect">
          <a:avLst/>
        </a:prstGeom>
      </xdr:spPr>
    </xdr:pic>
    <xdr:clientData/>
  </xdr:twoCellAnchor>
  <xdr:oneCellAnchor>
    <xdr:from>
      <xdr:col>8</xdr:col>
      <xdr:colOff>323850</xdr:colOff>
      <xdr:row>21</xdr:row>
      <xdr:rowOff>180975</xdr:rowOff>
    </xdr:from>
    <xdr:ext cx="2919730" cy="1438275"/>
    <xdr:sp macro="" textlink="">
      <xdr:nvSpPr>
        <xdr:cNvPr id="2" name="TextBox 1"/>
        <xdr:cNvSpPr txBox="1"/>
      </xdr:nvSpPr>
      <xdr:spPr>
        <a:xfrm>
          <a:off x="8582025" y="4562475"/>
          <a:ext cx="2919730" cy="1438275"/>
        </a:xfrm>
        <a:prstGeom prst="rect">
          <a:avLst/>
        </a:prstGeom>
        <a:solidFill>
          <a:srgbClr val="FF0066">
            <a:alpha val="44000"/>
          </a:srgb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sr-Latn-CS" sz="1100"/>
            <a:t>1. Korak</a:t>
          </a:r>
          <a:r>
            <a:rPr lang="sr-Latn-CS" sz="1100" baseline="0"/>
            <a:t> - pozicioniranje u ćeliju u koju želimo da se ispiše rezultat (imena i prezimena)</a:t>
          </a:r>
        </a:p>
        <a:p>
          <a:r>
            <a:rPr lang="sr-Latn-CS" sz="1100" baseline="0"/>
            <a:t>2. Korak - pozivanje funkcije VLOOKUP </a:t>
          </a:r>
        </a:p>
        <a:p>
          <a:r>
            <a:rPr lang="sr-Latn-CS" sz="1100" baseline="0"/>
            <a:t>3. Korak - ispunjavanje argumenata funkcije (kako se ispunjavaju argumenti  je objašnjeno u desnom dijeul lista).</a:t>
          </a:r>
        </a:p>
        <a:p>
          <a:endParaRPr lang="sr-Latn-CS" sz="1100" baseline="0"/>
        </a:p>
        <a:p>
          <a:endParaRPr lang="sr-Latn-CS" sz="1100" baseline="0"/>
        </a:p>
        <a:p>
          <a:endParaRPr lang="en-US" sz="1100"/>
        </a:p>
      </xdr:txBody>
    </xdr:sp>
    <xdr:clientData/>
  </xdr:oneCellAnchor>
  <xdr:twoCellAnchor>
    <xdr:from>
      <xdr:col>14</xdr:col>
      <xdr:colOff>0</xdr:colOff>
      <xdr:row>0</xdr:row>
      <xdr:rowOff>180975</xdr:rowOff>
    </xdr:from>
    <xdr:to>
      <xdr:col>29</xdr:col>
      <xdr:colOff>76200</xdr:colOff>
      <xdr:row>36</xdr:row>
      <xdr:rowOff>76200</xdr:rowOff>
    </xdr:to>
    <xdr:grpSp>
      <xdr:nvGrpSpPr>
        <xdr:cNvPr id="3" name="Group 2"/>
        <xdr:cNvGrpSpPr/>
      </xdr:nvGrpSpPr>
      <xdr:grpSpPr>
        <a:xfrm>
          <a:off x="14544675" y="180975"/>
          <a:ext cx="9220200" cy="7267575"/>
          <a:chOff x="14544675" y="180975"/>
          <a:chExt cx="9220200" cy="6886575"/>
        </a:xfrm>
      </xdr:grpSpPr>
      <xdr:grpSp>
        <xdr:nvGrpSpPr>
          <xdr:cNvPr id="4" name="Group 3"/>
          <xdr:cNvGrpSpPr/>
        </xdr:nvGrpSpPr>
        <xdr:grpSpPr>
          <a:xfrm>
            <a:off x="16954501" y="180975"/>
            <a:ext cx="6810374" cy="4448175"/>
            <a:chOff x="14287501" y="85725"/>
            <a:chExt cx="6810374" cy="4448175"/>
          </a:xfrm>
        </xdr:grpSpPr>
        <xdr:pic>
          <xdr:nvPicPr>
            <xdr:cNvPr id="10" name="Picture 9" descr="funkcija1.jpg"/>
            <xdr:cNvPicPr>
              <a:picLocks noChangeAspect="1"/>
            </xdr:cNvPicPr>
          </xdr:nvPicPr>
          <xdr:blipFill>
            <a:blip xmlns:r="http://schemas.openxmlformats.org/officeDocument/2006/relationships" r:embed="rId2" cstate="print"/>
            <a:srcRect b="38550"/>
            <a:stretch>
              <a:fillRect/>
            </a:stretch>
          </xdr:blipFill>
          <xdr:spPr>
            <a:xfrm>
              <a:off x="15363825" y="1466850"/>
              <a:ext cx="5734050" cy="3067050"/>
            </a:xfrm>
            <a:prstGeom prst="rect">
              <a:avLst/>
            </a:prstGeom>
          </xdr:spPr>
        </xdr:pic>
        <xdr:cxnSp macro="">
          <xdr:nvCxnSpPr>
            <xdr:cNvPr id="11" name="Elbow Connector 10"/>
            <xdr:cNvCxnSpPr/>
          </xdr:nvCxnSpPr>
          <xdr:spPr>
            <a:xfrm rot="5400000" flipH="1" flipV="1">
              <a:off x="16240125" y="1190626"/>
              <a:ext cx="1171575" cy="352425"/>
            </a:xfrm>
            <a:prstGeom prst="bentConnector3">
              <a:avLst>
                <a:gd name="adj1" fmla="val 50000"/>
              </a:avLst>
            </a:prstGeom>
            <a:ln>
              <a:tailEnd type="arrow"/>
            </a:ln>
          </xdr:spPr>
          <xdr:style>
            <a:lnRef idx="3">
              <a:schemeClr val="accent2"/>
            </a:lnRef>
            <a:fillRef idx="0">
              <a:schemeClr val="accent2"/>
            </a:fillRef>
            <a:effectRef idx="2">
              <a:schemeClr val="accent2"/>
            </a:effectRef>
            <a:fontRef idx="minor">
              <a:schemeClr val="tx1"/>
            </a:fontRef>
          </xdr:style>
        </xdr:cxnSp>
        <xdr:sp macro="" textlink="">
          <xdr:nvSpPr>
            <xdr:cNvPr id="12" name="TextBox 11"/>
            <xdr:cNvSpPr txBox="1"/>
          </xdr:nvSpPr>
          <xdr:spPr>
            <a:xfrm>
              <a:off x="16192499" y="85725"/>
              <a:ext cx="4238625" cy="70485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wrap="square" rtlCol="0" anchor="t">
              <a:noAutofit/>
            </a:bodyPr>
            <a:lstStyle/>
            <a:p>
              <a:r>
                <a:rPr lang="sr-Latn-CS" sz="1100"/>
                <a:t>Polje </a:t>
              </a:r>
              <a:r>
                <a:rPr lang="sr-Latn-CS" sz="1100" b="1">
                  <a:solidFill>
                    <a:srgbClr val="C00000"/>
                  </a:solidFill>
                </a:rPr>
                <a:t>Lookup_value</a:t>
              </a:r>
              <a:r>
                <a:rPr lang="sr-Latn-CS" sz="1100"/>
                <a:t> (Vrijednost koju</a:t>
              </a:r>
              <a:r>
                <a:rPr lang="sr-Latn-CS" sz="1100" baseline="0"/>
                <a:t> mi imamo i koja je zajednička i u drugoj tabeli). To je prvo polje u nizu. Ovo polje mora biti iz zajedničkih vrijednost u obje tabele. </a:t>
              </a:r>
              <a:endParaRPr lang="en-US" sz="1100"/>
            </a:p>
          </xdr:txBody>
        </xdr:sp>
        <xdr:cxnSp macro="">
          <xdr:nvCxnSpPr>
            <xdr:cNvPr id="13" name="Elbow Connector 12"/>
            <xdr:cNvCxnSpPr/>
          </xdr:nvCxnSpPr>
          <xdr:spPr>
            <a:xfrm rot="10800000">
              <a:off x="14287501" y="1114426"/>
              <a:ext cx="1905003" cy="1162053"/>
            </a:xfrm>
            <a:prstGeom prst="bentConnector3">
              <a:avLst>
                <a:gd name="adj1" fmla="val 50000"/>
              </a:avLst>
            </a:prstGeom>
            <a:ln>
              <a:tailEnd type="arrow"/>
            </a:ln>
          </xdr:spPr>
          <xdr:style>
            <a:lnRef idx="3">
              <a:schemeClr val="accent2"/>
            </a:lnRef>
            <a:fillRef idx="0">
              <a:schemeClr val="accent2"/>
            </a:fillRef>
            <a:effectRef idx="2">
              <a:schemeClr val="accent2"/>
            </a:effectRef>
            <a:fontRef idx="minor">
              <a:schemeClr val="tx1"/>
            </a:fontRef>
          </xdr:style>
        </xdr:cxnSp>
      </xdr:grpSp>
      <xdr:sp macro="" textlink="">
        <xdr:nvSpPr>
          <xdr:cNvPr id="5" name="TextBox 4"/>
          <xdr:cNvSpPr txBox="1"/>
        </xdr:nvSpPr>
        <xdr:spPr>
          <a:xfrm>
            <a:off x="14544675" y="247650"/>
            <a:ext cx="2343150" cy="257175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wrap="square" rtlCol="0" anchor="t">
            <a:noAutofit/>
          </a:bodyPr>
          <a:lstStyle/>
          <a:p>
            <a:r>
              <a:rPr lang="sr-Latn-CS" sz="1100"/>
              <a:t>Polje</a:t>
            </a:r>
            <a:r>
              <a:rPr lang="sr-Latn-CS" sz="1100" baseline="0"/>
              <a:t> </a:t>
            </a:r>
            <a:r>
              <a:rPr lang="sr-Latn-CS" sz="1100" b="1" i="0" baseline="0">
                <a:solidFill>
                  <a:srgbClr val="C00000"/>
                </a:solidFill>
              </a:rPr>
              <a:t>Table_array</a:t>
            </a:r>
            <a:r>
              <a:rPr lang="sr-Latn-CS" sz="1100" baseline="0"/>
              <a:t> (obim ćelija u drugoj tabeli u kojoj tražimo vrijednosti). U ovom slučaju to je obim ćelija </a:t>
            </a:r>
            <a:r>
              <a:rPr lang="sr-Latn-CS" sz="1100" u="sng" baseline="0"/>
              <a:t>sa Matičnim brojem i Imenom i prezimenom</a:t>
            </a:r>
            <a:r>
              <a:rPr lang="sr-Latn-CS" sz="1100" baseline="0"/>
              <a:t>. </a:t>
            </a:r>
          </a:p>
          <a:p>
            <a:r>
              <a:rPr lang="sr-Latn-CS" sz="1100" b="1" u="sng" baseline="0">
                <a:solidFill>
                  <a:srgbClr val="C00000"/>
                </a:solidFill>
              </a:rPr>
              <a:t>Obavezno</a:t>
            </a:r>
            <a:r>
              <a:rPr lang="sr-Latn-CS" sz="1100" baseline="0"/>
              <a:t> je apsolutno adresiranje (fiksiranje) ovog obima (npr. preko F4) ili nećemo dobiti dobre vrijednosti. </a:t>
            </a:r>
          </a:p>
          <a:p>
            <a:r>
              <a:rPr lang="sr-Latn-CS" sz="1100" baseline="0"/>
              <a:t>Obim ćelija koji nam je zajednički </a:t>
            </a:r>
            <a:r>
              <a:rPr lang="sr-Latn-CS" sz="1100" b="1" u="sng" baseline="0"/>
              <a:t>uvijek mora biti na prvom mjestu </a:t>
            </a:r>
            <a:r>
              <a:rPr lang="sr-Latn-CS" sz="1100" baseline="0"/>
              <a:t>u tabeli u kojoj tražimo vrijednost (jer funkcija radi samo u lijevo od tog obima). </a:t>
            </a:r>
            <a:endParaRPr lang="en-US" sz="1100"/>
          </a:p>
        </xdr:txBody>
      </xdr:sp>
      <xdr:cxnSp macro="">
        <xdr:nvCxnSpPr>
          <xdr:cNvPr id="6" name="Elbow Connector 5"/>
          <xdr:cNvCxnSpPr/>
        </xdr:nvCxnSpPr>
        <xdr:spPr>
          <a:xfrm rot="10800000" flipV="1">
            <a:off x="17383125" y="2581275"/>
            <a:ext cx="1257300" cy="1009650"/>
          </a:xfrm>
          <a:prstGeom prst="bentConnector3">
            <a:avLst>
              <a:gd name="adj1" fmla="val 50000"/>
            </a:avLst>
          </a:prstGeom>
          <a:ln>
            <a:tailEnd type="arrow"/>
          </a:ln>
        </xdr:spPr>
        <xdr:style>
          <a:lnRef idx="3">
            <a:schemeClr val="accent2"/>
          </a:lnRef>
          <a:fillRef idx="0">
            <a:schemeClr val="accent2"/>
          </a:fillRef>
          <a:effectRef idx="2">
            <a:schemeClr val="accent2"/>
          </a:effectRef>
          <a:fontRef idx="minor">
            <a:schemeClr val="tx1"/>
          </a:fontRef>
        </xdr:style>
      </xdr:cxnSp>
      <xdr:sp macro="" textlink="">
        <xdr:nvSpPr>
          <xdr:cNvPr id="7" name="TextBox 6"/>
          <xdr:cNvSpPr txBox="1"/>
        </xdr:nvSpPr>
        <xdr:spPr>
          <a:xfrm>
            <a:off x="14982825" y="3057525"/>
            <a:ext cx="2343150" cy="155257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wrap="square" rtlCol="0" anchor="t">
            <a:noAutofit/>
          </a:bodyPr>
          <a:lstStyle/>
          <a:p>
            <a:r>
              <a:rPr lang="sr-Latn-CS" sz="1100"/>
              <a:t>Polje</a:t>
            </a:r>
            <a:r>
              <a:rPr lang="sr-Latn-CS" sz="1100" baseline="0"/>
              <a:t> </a:t>
            </a:r>
            <a:r>
              <a:rPr lang="sr-Latn-CS" sz="1100" b="1" i="0" baseline="0">
                <a:solidFill>
                  <a:srgbClr val="C00000"/>
                </a:solidFill>
              </a:rPr>
              <a:t>Col_index_num </a:t>
            </a:r>
            <a:r>
              <a:rPr lang="sr-Latn-CS" sz="1100" b="0" i="0" baseline="0">
                <a:solidFill>
                  <a:sysClr val="windowText" lastClr="000000"/>
                </a:solidFill>
              </a:rPr>
              <a:t>(polje sa brojem indeksa kolone koja sadrži tražene vrijednosti), tj. kolona sa vrijednostima koje će se ispisati u našoj tabeli, vrijednostima koje su nam nepoznate u našoj tabeli. </a:t>
            </a:r>
          </a:p>
          <a:p>
            <a:r>
              <a:rPr lang="sr-Latn-CS" sz="1100" b="0" i="0" baseline="0">
                <a:solidFill>
                  <a:sysClr val="windowText" lastClr="000000"/>
                </a:solidFill>
              </a:rPr>
              <a:t>Pošto je Ime i prezime druga kolona po redu, zato ćemo staviti broj 2. </a:t>
            </a:r>
            <a:endParaRPr lang="sr-Latn-CS" sz="1100" baseline="0"/>
          </a:p>
        </xdr:txBody>
      </xdr:sp>
      <xdr:cxnSp macro="">
        <xdr:nvCxnSpPr>
          <xdr:cNvPr id="8" name="Straight Arrow Connector 7"/>
          <xdr:cNvCxnSpPr/>
        </xdr:nvCxnSpPr>
        <xdr:spPr>
          <a:xfrm rot="16200000" flipH="1">
            <a:off x="18226087" y="4024312"/>
            <a:ext cx="2209800" cy="9525"/>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sp macro="" textlink="">
        <xdr:nvSpPr>
          <xdr:cNvPr id="9" name="TextBox 8"/>
          <xdr:cNvSpPr txBox="1"/>
        </xdr:nvSpPr>
        <xdr:spPr>
          <a:xfrm>
            <a:off x="18202275" y="5210175"/>
            <a:ext cx="5543550" cy="18573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wrap="square" rtlCol="0" anchor="t">
            <a:noAutofit/>
          </a:bodyPr>
          <a:lstStyle/>
          <a:p>
            <a:r>
              <a:rPr lang="sr-Latn-CS" sz="1100"/>
              <a:t>Polje</a:t>
            </a:r>
            <a:r>
              <a:rPr lang="sr-Latn-CS" sz="1100" baseline="0"/>
              <a:t> </a:t>
            </a:r>
            <a:r>
              <a:rPr lang="sr-Latn-CS" sz="1100" b="1" i="0" baseline="0">
                <a:solidFill>
                  <a:srgbClr val="C00000"/>
                </a:solidFill>
              </a:rPr>
              <a:t>Range_lookup </a:t>
            </a:r>
            <a:r>
              <a:rPr lang="sr-Latn-CS" sz="1100" b="0" i="0" baseline="0">
                <a:solidFill>
                  <a:sysClr val="windowText" lastClr="000000"/>
                </a:solidFill>
              </a:rPr>
              <a:t>nije obavezno polje (zato u argumentima funkcije nije podebljano). </a:t>
            </a:r>
          </a:p>
          <a:p>
            <a:r>
              <a:rPr lang="sr-Latn-CS" sz="1100" b="0" i="0" baseline="0">
                <a:solidFill>
                  <a:sysClr val="windowText" lastClr="000000"/>
                </a:solidFill>
              </a:rPr>
              <a:t>Međutim, moramo znati za što ono služi jer je njegova upotreba ključna za naše potrebe.  Vrijednosti ovog polja mogu biti samo dvije: THRUE (tačno), ili FALSE (netačno). </a:t>
            </a:r>
            <a:r>
              <a:rPr lang="sr-Latn-CS" sz="1100" b="0" i="0" baseline="0">
                <a:solidFill>
                  <a:schemeClr val="dk1"/>
                </a:solidFill>
              </a:rPr>
              <a:t> Ovo polje govori funkciji šta da radi kad pronađe rezultate koji nam trebaju. </a:t>
            </a:r>
          </a:p>
          <a:p>
            <a:r>
              <a:rPr lang="sr-Latn-CS" sz="1100" b="0" i="0" baseline="0">
                <a:solidFill>
                  <a:schemeClr val="dk1"/>
                </a:solidFill>
              </a:rPr>
              <a:t>Ako ovo polje ostavimo prazno, funkcija podrazumijevano radi sa THRUE argumentom i traži približne vrijednosti, a to znači da ćemo dobiti sasvim druga imena i prezimena od onih koja su  nam potrebna (dakle, nećemo dobiti identična imena i prezimena koja se slažu sa JMB građana). </a:t>
            </a:r>
          </a:p>
          <a:p>
            <a:r>
              <a:rPr lang="sr-Latn-CS" sz="1100" b="0" i="0" baseline="0">
                <a:solidFill>
                  <a:schemeClr val="dk1"/>
                </a:solidFill>
              </a:rPr>
              <a:t>Ako unesemo </a:t>
            </a:r>
            <a:r>
              <a:rPr lang="sr-Latn-CS" sz="1400" b="1" i="0" baseline="0">
                <a:solidFill>
                  <a:srgbClr val="C00000"/>
                </a:solidFill>
              </a:rPr>
              <a:t>FALSE</a:t>
            </a:r>
            <a:r>
              <a:rPr lang="sr-Latn-CS" sz="1100" b="0" i="0" baseline="0">
                <a:solidFill>
                  <a:schemeClr val="dk1"/>
                </a:solidFill>
              </a:rPr>
              <a:t> funkcija tada traži identične vrijednosti koje se podudaraju sa matičnim brojevima građana i te vrijednosti ispisuje u polje u koje smo se pozicionirali. </a:t>
            </a:r>
            <a:endParaRPr lang="sr-Latn-CS" sz="1100" b="0" i="0" baseline="0">
              <a:solidFill>
                <a:sysClr val="windowText" lastClr="000000"/>
              </a:solidFill>
            </a:endParaRPr>
          </a:p>
        </xdr:txBody>
      </xdr:sp>
    </xdr:grpSp>
    <xdr:clientData/>
  </xdr:twoCellAnchor>
  <xdr:twoCellAnchor>
    <xdr:from>
      <xdr:col>17</xdr:col>
      <xdr:colOff>8659</xdr:colOff>
      <xdr:row>38</xdr:row>
      <xdr:rowOff>155863</xdr:rowOff>
    </xdr:from>
    <xdr:to>
      <xdr:col>29</xdr:col>
      <xdr:colOff>239981</xdr:colOff>
      <xdr:row>65</xdr:row>
      <xdr:rowOff>147204</xdr:rowOff>
    </xdr:to>
    <xdr:sp macro="" textlink="">
      <xdr:nvSpPr>
        <xdr:cNvPr id="14" name="TextBox 13"/>
        <xdr:cNvSpPr txBox="1"/>
      </xdr:nvSpPr>
      <xdr:spPr>
        <a:xfrm>
          <a:off x="16382134" y="7909213"/>
          <a:ext cx="7546522" cy="5134841"/>
        </a:xfrm>
        <a:prstGeom prst="rect">
          <a:avLst/>
        </a:prstGeom>
      </xdr:spPr>
      <xdr:style>
        <a:lnRef idx="1">
          <a:schemeClr val="accent3"/>
        </a:lnRef>
        <a:fillRef idx="3">
          <a:schemeClr val="accent3"/>
        </a:fillRef>
        <a:effectRef idx="2">
          <a:schemeClr val="accent3"/>
        </a:effectRef>
        <a:fontRef idx="minor">
          <a:schemeClr val="lt1"/>
        </a:fontRef>
      </xdr:style>
      <xdr:txBody>
        <a:bodyPr vertOverflow="clip" wrap="square" rtlCol="0" anchor="t">
          <a:noAutofit/>
        </a:bodyPr>
        <a:lstStyle/>
        <a:p>
          <a:r>
            <a:rPr lang="vi-VN" sz="1200" b="1">
              <a:solidFill>
                <a:srgbClr val="002060"/>
              </a:solidFill>
            </a:rPr>
            <a:t>Važne napomene </a:t>
          </a:r>
          <a:r>
            <a:rPr lang="sr-Latn-CS" sz="1200" b="1">
              <a:solidFill>
                <a:srgbClr val="002060"/>
              </a:solidFill>
            </a:rPr>
            <a:t>za</a:t>
          </a:r>
          <a:r>
            <a:rPr lang="sr-Latn-CS" sz="1200" b="1" baseline="0">
              <a:solidFill>
                <a:srgbClr val="002060"/>
              </a:solidFill>
            </a:rPr>
            <a:t> funkciju VLOOKUP:</a:t>
          </a:r>
        </a:p>
        <a:p>
          <a:endParaRPr lang="vi-VN" sz="1200" b="1">
            <a:solidFill>
              <a:srgbClr val="002060"/>
            </a:solidFill>
          </a:endParaRPr>
        </a:p>
        <a:p>
          <a:r>
            <a:rPr lang="vi-VN" sz="1200" b="1">
              <a:solidFill>
                <a:srgbClr val="002060"/>
              </a:solidFill>
            </a:rPr>
            <a:t>-          Kada selektujete lookup tabelu („table_array“ argument), uvijek selektujte od kolone koja je zajednička objema tabelama udesno, tako da  je zajednička kolona prva u odabranom </a:t>
          </a:r>
          <a:r>
            <a:rPr lang="sr-Latn-CS" sz="1200" b="1" baseline="0">
              <a:solidFill>
                <a:srgbClr val="002060"/>
              </a:solidFill>
            </a:rPr>
            <a:t> o</a:t>
          </a:r>
          <a:r>
            <a:rPr lang="sr-Latn-CS" sz="1400" b="1" baseline="0">
              <a:solidFill>
                <a:srgbClr val="002060"/>
              </a:solidFill>
            </a:rPr>
            <a:t>bimu</a:t>
          </a:r>
          <a:r>
            <a:rPr lang="vi-VN" sz="1400" b="1">
              <a:solidFill>
                <a:srgbClr val="002060"/>
              </a:solidFill>
            </a:rPr>
            <a:t> </a:t>
          </a:r>
          <a:r>
            <a:rPr lang="vi-VN" sz="1200" b="1">
              <a:solidFill>
                <a:srgbClr val="002060"/>
              </a:solidFill>
            </a:rPr>
            <a:t>ćelija. Ovo je bitno jer nekada zajednička kolona možda neće biti prva kolona u lookup tabeli.</a:t>
          </a:r>
          <a:endParaRPr lang="sr-Latn-CS" sz="1200" b="1">
            <a:solidFill>
              <a:srgbClr val="002060"/>
            </a:solidFill>
          </a:endParaRPr>
        </a:p>
        <a:p>
          <a:endParaRPr lang="sr-Latn-CS" sz="1200" b="1">
            <a:solidFill>
              <a:srgbClr val="002060"/>
            </a:solidFill>
          </a:endParaRPr>
        </a:p>
        <a:p>
          <a:r>
            <a:rPr lang="vi-VN" sz="1200" b="1">
              <a:solidFill>
                <a:srgbClr val="002060"/>
              </a:solidFill>
            </a:rPr>
            <a:t>-          Vrijednost koju treba da dobijete treba da je u lookup tabeli u koloni koja je desno od zajedničke kolone u istoj tabeli. VLOOKUP funkcioniše samo udesno, ali ne i ulijevo.</a:t>
          </a:r>
          <a:endParaRPr lang="sr-Latn-CS" sz="1200" b="1">
            <a:solidFill>
              <a:srgbClr val="002060"/>
            </a:solidFill>
          </a:endParaRPr>
        </a:p>
        <a:p>
          <a:endParaRPr lang="sr-Latn-CS" sz="1200" b="1">
            <a:solidFill>
              <a:srgbClr val="002060"/>
            </a:solidFill>
          </a:endParaRPr>
        </a:p>
        <a:p>
          <a:r>
            <a:rPr lang="vi-VN" sz="1200" b="1">
              <a:solidFill>
                <a:srgbClr val="002060"/>
              </a:solidFill>
            </a:rPr>
            <a:t>-          Negdje se navodi da lookup tabela mora biti sortirana po zajedničkoj vrijednosti obje tabele, inače funkcija neće dati tačan rezultat. Po mom iskustvu, nije obavezno da tabela bude sortirana, ali je bitno da sadrži jedinstvene vrijednosti </a:t>
          </a:r>
          <a:r>
            <a:rPr lang="vi-VN" sz="1400" b="1">
              <a:solidFill>
                <a:srgbClr val="002060"/>
              </a:solidFill>
            </a:rPr>
            <a:t>(</a:t>
          </a:r>
          <a:r>
            <a:rPr lang="sr-Latn-CS" sz="1400" b="1">
              <a:solidFill>
                <a:srgbClr val="002060"/>
              </a:solidFill>
            </a:rPr>
            <a:t>vrijednosti</a:t>
          </a:r>
          <a:r>
            <a:rPr lang="sr-Latn-CS" sz="1400" b="1" baseline="0">
              <a:solidFill>
                <a:srgbClr val="002060"/>
              </a:solidFill>
            </a:rPr>
            <a:t> ne smiju da se ponavljaju </a:t>
          </a:r>
          <a:r>
            <a:rPr lang="vi-VN" sz="1400" b="1">
              <a:solidFill>
                <a:srgbClr val="002060"/>
              </a:solidFill>
            </a:rPr>
            <a:t>).</a:t>
          </a:r>
          <a:endParaRPr lang="sr-Latn-CS" sz="1400" b="1">
            <a:solidFill>
              <a:srgbClr val="002060"/>
            </a:solidFill>
          </a:endParaRPr>
        </a:p>
        <a:p>
          <a:endParaRPr lang="vi-VN" sz="1400" b="1">
            <a:solidFill>
              <a:srgbClr val="002060"/>
            </a:solidFill>
          </a:endParaRPr>
        </a:p>
        <a:p>
          <a:r>
            <a:rPr lang="vi-VN" sz="1200" b="1">
              <a:solidFill>
                <a:srgbClr val="002060"/>
              </a:solidFill>
            </a:rPr>
            <a:t>-          Za pravilan rad LOOKUP funkcije obavezno je da lookup tabela sadrži jedinstvene vrijednosti zajedničke kolone. U našem primjeru to znači da se jedan JMBG  u tabeli s adresama ne smije ponavljati, odnosno  može se pojaviti samo jednom. Kada bi se pojavio više puta i to sa različitim adresama, funkcija LOOKUP bi „pokupila“ onu adresu koja je prva u tabeli a ostale zanemarila.</a:t>
          </a:r>
          <a:endParaRPr lang="sr-Latn-CS" sz="1200" b="1">
            <a:solidFill>
              <a:srgbClr val="002060"/>
            </a:solidFill>
          </a:endParaRPr>
        </a:p>
        <a:p>
          <a:endParaRPr lang="vi-VN" sz="1200" b="1">
            <a:solidFill>
              <a:srgbClr val="002060"/>
            </a:solidFill>
          </a:endParaRPr>
        </a:p>
        <a:p>
          <a:r>
            <a:rPr lang="vi-VN" sz="1200" b="1">
              <a:solidFill>
                <a:srgbClr val="002060"/>
              </a:solidFill>
            </a:rPr>
            <a:t>-          Jako često se dešava da funkcija javi da nema odgovarajuće vrijednosti u lookup tabeli, mada ona tamo postoji. Najčešće se to dešava u slučajevima gdje su brojevi u jednoj od tabela formatirani kao tekst. Takvi brojevi izgledaju jednako, ali ih Excel tretira kao tekst i ne može da poveže „babe i žabe“. U takvim slučajevima je potrebno brojeve unesene kao tekst konvertovati u brojeve i funkcija će dati pravi rezultat. Ovo je takođe jedan od kandidata za najčešći uzrok greške u rezultatu funkcije VLOOKUP.</a:t>
          </a:r>
        </a:p>
        <a:p>
          <a:endParaRPr lang="sr-Latn-CS" sz="1200" b="1" i="0" baseline="0">
            <a:solidFill>
              <a:srgbClr val="002060"/>
            </a:solidFill>
          </a:endParaRPr>
        </a:p>
        <a:p>
          <a:r>
            <a:rPr lang="sr-Latn-CS" sz="900" b="0" i="0" baseline="0">
              <a:solidFill>
                <a:sysClr val="windowText" lastClr="000000"/>
              </a:solidFill>
            </a:rPr>
            <a:t>©: http://www.mcb.rs/blog/2012/11/21/trikovi-u-excelu-11-deo-vlookup-druga-najkoristenija-excel-funkcija-ili-sta-povezuje-excel-biologiju-i-gospodina-bulajica/</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8</xdr:col>
      <xdr:colOff>0</xdr:colOff>
      <xdr:row>1</xdr:row>
      <xdr:rowOff>0</xdr:rowOff>
    </xdr:from>
    <xdr:ext cx="3086100" cy="2352675"/>
    <xdr:sp macro="" textlink="">
      <xdr:nvSpPr>
        <xdr:cNvPr id="2" name="TextBox 1"/>
        <xdr:cNvSpPr txBox="1"/>
      </xdr:nvSpPr>
      <xdr:spPr>
        <a:xfrm>
          <a:off x="6524625" y="190500"/>
          <a:ext cx="3086100" cy="2352675"/>
        </a:xfrm>
        <a:prstGeom prst="rect">
          <a:avLst/>
        </a:prstGeom>
        <a:solidFill>
          <a:srgbClr val="FF3300"/>
        </a:solidFill>
      </xdr:spPr>
      <xdr:style>
        <a:lnRef idx="0">
          <a:schemeClr val="accent6"/>
        </a:lnRef>
        <a:fillRef idx="3">
          <a:schemeClr val="accent6"/>
        </a:fillRef>
        <a:effectRef idx="3">
          <a:schemeClr val="accent6"/>
        </a:effectRef>
        <a:fontRef idx="minor">
          <a:schemeClr val="lt1"/>
        </a:fontRef>
      </xdr:style>
      <xdr:txBody>
        <a:bodyPr vertOverflow="clip" horzOverflow="clip" wrap="square" rtlCol="0" anchor="t">
          <a:noAutofit/>
        </a:bodyPr>
        <a:lstStyle/>
        <a:p>
          <a:r>
            <a:rPr lang="bs-Latn-BA" sz="1100"/>
            <a:t>Zapisnik iz Studentske</a:t>
          </a:r>
          <a:r>
            <a:rPr lang="bs-Latn-BA" sz="1100" baseline="0"/>
            <a:t> službe sa podacima o studentima koji su prijavili ispit treba popuniti. Međutim, imamo problem koji se javio jer smo unosili podatke direktno u našu evidenciju, a zapisnik je stigao tek nakon održanog ispita. </a:t>
          </a:r>
        </a:p>
        <a:p>
          <a:endParaRPr lang="bs-Latn-BA" sz="1100" baseline="0"/>
        </a:p>
        <a:p>
          <a:r>
            <a:rPr lang="bs-Latn-BA" sz="1100" baseline="0"/>
            <a:t>Najlakši i najbrži način da podtke sa radnog lista "Tabela studenata" upišemo ovdje je preko funkcije VLOOKUP (jer imao zajedničko polje, koje je jedinstveno za svakog  studenta - broj indeksa).</a:t>
          </a:r>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0</xdr:colOff>
      <xdr:row>2</xdr:row>
      <xdr:rowOff>0</xdr:rowOff>
    </xdr:from>
    <xdr:ext cx="2828925" cy="1971676"/>
    <xdr:sp macro="" textlink="">
      <xdr:nvSpPr>
        <xdr:cNvPr id="2" name="TextBox 1"/>
        <xdr:cNvSpPr txBox="1"/>
      </xdr:nvSpPr>
      <xdr:spPr>
        <a:xfrm>
          <a:off x="7620000" y="381000"/>
          <a:ext cx="2828925" cy="1971676"/>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r>
            <a:rPr lang="bs-Latn-BA" sz="1100"/>
            <a:t>Dobili smo tabelu od direktora sa šiframa</a:t>
          </a:r>
          <a:r>
            <a:rPr lang="bs-Latn-BA" sz="1100" baseline="0"/>
            <a:t> artikala i novim akcijskim cijenama (na radnom listu "Akcijske cijene"). Trebamo podatke iz dobijene tabele na brz način </a:t>
          </a:r>
          <a:r>
            <a:rPr lang="bs-Latn-BA" sz="1100" i="1" baseline="0"/>
            <a:t>upisati </a:t>
          </a:r>
          <a:r>
            <a:rPr lang="bs-Latn-BA" sz="1100" baseline="0"/>
            <a:t>u kolonu F (Akcija). </a:t>
          </a:r>
        </a:p>
        <a:p>
          <a:endParaRPr lang="bs-Latn-BA" sz="1100" baseline="0"/>
        </a:p>
        <a:p>
          <a:r>
            <a:rPr lang="bs-Latn-BA" sz="1100" baseline="0"/>
            <a:t>Koristeći funkciju VLOOKUP - osim  cijena, dobićemo i vrijednost N/A. To znači da </a:t>
          </a:r>
          <a:r>
            <a:rPr lang="bs-Latn-BA" sz="1100" b="1" baseline="0"/>
            <a:t>funkcija nije našla  vrijednost za to polje </a:t>
          </a:r>
          <a:r>
            <a:rPr lang="bs-Latn-BA" sz="1100" baseline="0"/>
            <a:t>(dakle, u našem primjeru to znači da za te artikle nije došlo do pada cijena).</a:t>
          </a:r>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457200</xdr:colOff>
      <xdr:row>2</xdr:row>
      <xdr:rowOff>114299</xdr:rowOff>
    </xdr:from>
    <xdr:ext cx="2333625" cy="2171701"/>
    <xdr:sp macro="" textlink="">
      <xdr:nvSpPr>
        <xdr:cNvPr id="2" name="TextBox 1"/>
        <xdr:cNvSpPr txBox="1"/>
      </xdr:nvSpPr>
      <xdr:spPr>
        <a:xfrm>
          <a:off x="1066800" y="495299"/>
          <a:ext cx="2333625" cy="21717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r>
            <a:rPr lang="bs-Latn-BA" sz="1100"/>
            <a:t>Funkcija RANDBETWEEN generiše nasumično</a:t>
          </a:r>
          <a:r>
            <a:rPr lang="bs-Latn-BA" sz="1100" baseline="0"/>
            <a:t> brojeve u obimu u kojem joj to zadamo. </a:t>
          </a:r>
        </a:p>
        <a:p>
          <a:r>
            <a:rPr lang="bs-Latn-BA" sz="1100" baseline="0"/>
            <a:t>Popunićemo prazna polja ovom funkcijom. </a:t>
          </a:r>
        </a:p>
        <a:p>
          <a:r>
            <a:rPr lang="bs-Latn-BA" sz="1100" baseline="0"/>
            <a:t>Pozovite funkciju i generišite nasumične brojeve u obimu 0-20 za prvi, te opet za drugi kolokvij. Na kraju saberite. Upodredite međusobno rezultate. Da li ste Vi i kolega do Vas dobili isto?</a:t>
          </a:r>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7\Downloads\1667317-poslovna-informatika-eksel-iii-dvoas-uraen-primjer-sa-objanjenjima-2013-11-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ragana\Dropbox\Vjezbe%20za%20studente\Ma&#353;inski%20fakultet\2015-16\6%20sedmica%20Excel%20vlookup\Excel_5_od_5_postavk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orija"/>
      <sheetName val="Pivot_teorija"/>
      <sheetName val="Adrese_teorija"/>
      <sheetName val="Zadatak"/>
      <sheetName val="Sheet3"/>
    </sheetNames>
    <sheetDataSet>
      <sheetData sheetId="0"/>
      <sheetData sheetId="1"/>
      <sheetData sheetId="2">
        <row r="10">
          <cell r="I10">
            <v>1.17</v>
          </cell>
        </row>
      </sheetData>
      <sheetData sheetId="3">
        <row r="3">
          <cell r="D3" t="str">
            <v>Marko</v>
          </cell>
          <cell r="K3">
            <v>3319</v>
          </cell>
        </row>
        <row r="4">
          <cell r="K4">
            <v>1904</v>
          </cell>
        </row>
        <row r="5">
          <cell r="K5">
            <v>3403</v>
          </cell>
        </row>
        <row r="6">
          <cell r="K6">
            <v>2437</v>
          </cell>
        </row>
        <row r="7">
          <cell r="K7">
            <v>843</v>
          </cell>
        </row>
        <row r="8">
          <cell r="K8">
            <v>555</v>
          </cell>
        </row>
        <row r="9">
          <cell r="K9">
            <v>1195</v>
          </cell>
        </row>
        <row r="10">
          <cell r="K10">
            <v>3208</v>
          </cell>
        </row>
        <row r="11">
          <cell r="K11">
            <v>3879</v>
          </cell>
        </row>
        <row r="12">
          <cell r="K12">
            <v>2266</v>
          </cell>
        </row>
        <row r="13">
          <cell r="K13">
            <v>3349</v>
          </cell>
        </row>
        <row r="14">
          <cell r="K14">
            <v>1536</v>
          </cell>
        </row>
        <row r="15">
          <cell r="K15">
            <v>447</v>
          </cell>
        </row>
        <row r="16">
          <cell r="K16">
            <v>1533</v>
          </cell>
        </row>
        <row r="17">
          <cell r="K17">
            <v>2220</v>
          </cell>
        </row>
        <row r="18">
          <cell r="K18">
            <v>3255</v>
          </cell>
        </row>
        <row r="19">
          <cell r="K19">
            <v>1863</v>
          </cell>
        </row>
        <row r="20">
          <cell r="K20">
            <v>2175</v>
          </cell>
        </row>
        <row r="21">
          <cell r="K21">
            <v>3005</v>
          </cell>
        </row>
        <row r="22">
          <cell r="K22">
            <v>1899</v>
          </cell>
        </row>
        <row r="23">
          <cell r="K23">
            <v>437</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LOOKUP Postavka"/>
      <sheetName val="Izrada"/>
      <sheetName val="Tabela studenata"/>
      <sheetName val="Zapisnik iz studentske"/>
      <sheetName val="Akcijske cijene"/>
      <sheetName val="Važeće cijene"/>
      <sheetName val="NoveFunkcije"/>
      <sheetName val="Simulacija_testa"/>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0"/>
  <sheetViews>
    <sheetView topLeftCell="B1" workbookViewId="0">
      <selection activeCell="H8" sqref="H8"/>
    </sheetView>
  </sheetViews>
  <sheetFormatPr defaultRowHeight="15" x14ac:dyDescent="0.25"/>
  <cols>
    <col min="1" max="1" width="9.140625" style="2"/>
    <col min="2" max="2" width="13.42578125" style="2" customWidth="1"/>
    <col min="3" max="3" width="25.42578125" style="2" customWidth="1"/>
    <col min="4" max="4" width="18.42578125" style="10" customWidth="1"/>
    <col min="5" max="5" width="26.140625" style="2" customWidth="1"/>
    <col min="6" max="7" width="9.140625" style="2"/>
    <col min="8" max="8" width="16" style="2" customWidth="1"/>
    <col min="9" max="9" width="22.28515625" style="2" customWidth="1"/>
    <col min="10" max="10" width="28.5703125" style="2" customWidth="1"/>
    <col min="11" max="16384" width="9.140625" style="2"/>
  </cols>
  <sheetData>
    <row r="1" spans="1:10" ht="153.75" customHeight="1" x14ac:dyDescent="0.25">
      <c r="A1" s="3"/>
      <c r="B1" s="4"/>
      <c r="C1" s="4"/>
      <c r="D1" s="5"/>
    </row>
    <row r="2" spans="1:10" x14ac:dyDescent="0.25">
      <c r="A2" s="4"/>
      <c r="B2" s="4"/>
      <c r="C2" s="4"/>
      <c r="D2" s="6"/>
    </row>
    <row r="3" spans="1:10" x14ac:dyDescent="0.25">
      <c r="A3" s="4"/>
      <c r="B3" s="3"/>
      <c r="C3" s="7" t="s">
        <v>3</v>
      </c>
      <c r="D3" s="8" t="s">
        <v>4</v>
      </c>
      <c r="E3" s="9" t="s">
        <v>5</v>
      </c>
      <c r="H3" s="7"/>
      <c r="I3" s="8" t="s">
        <v>4</v>
      </c>
      <c r="J3" s="9" t="s">
        <v>5</v>
      </c>
    </row>
    <row r="4" spans="1:10" x14ac:dyDescent="0.25">
      <c r="A4" s="4"/>
      <c r="B4" s="3"/>
      <c r="C4" s="3" t="s">
        <v>6</v>
      </c>
      <c r="D4" s="10">
        <v>2554721396899</v>
      </c>
      <c r="E4" s="2" t="s">
        <v>7</v>
      </c>
      <c r="H4" s="3"/>
      <c r="I4" s="10">
        <v>2156727291568</v>
      </c>
      <c r="J4" s="2" t="s">
        <v>8</v>
      </c>
    </row>
    <row r="5" spans="1:10" x14ac:dyDescent="0.25">
      <c r="A5" s="4"/>
      <c r="B5" s="3"/>
      <c r="C5" s="3" t="s">
        <v>9</v>
      </c>
      <c r="D5" s="10">
        <v>2960474899299</v>
      </c>
      <c r="E5" s="2" t="s">
        <v>10</v>
      </c>
      <c r="H5" s="3"/>
      <c r="I5" s="10">
        <v>2008841892296</v>
      </c>
      <c r="J5" s="11" t="s">
        <v>11</v>
      </c>
    </row>
    <row r="6" spans="1:10" x14ac:dyDescent="0.25">
      <c r="A6" s="4"/>
      <c r="B6" s="3"/>
      <c r="C6" s="3" t="s">
        <v>12</v>
      </c>
      <c r="D6" s="10">
        <v>2710071736744</v>
      </c>
      <c r="E6" s="2" t="s">
        <v>13</v>
      </c>
      <c r="H6" s="3"/>
      <c r="I6" s="10">
        <v>2138679687680</v>
      </c>
      <c r="J6" s="11" t="s">
        <v>14</v>
      </c>
    </row>
    <row r="7" spans="1:10" x14ac:dyDescent="0.25">
      <c r="A7" s="4"/>
      <c r="B7" s="3"/>
      <c r="C7" s="3" t="s">
        <v>15</v>
      </c>
      <c r="D7" s="10">
        <v>2156727291568</v>
      </c>
      <c r="E7" s="2" t="s">
        <v>8</v>
      </c>
      <c r="H7" s="3"/>
      <c r="I7" s="10">
        <v>2218883604667</v>
      </c>
      <c r="J7" s="11" t="s">
        <v>16</v>
      </c>
    </row>
    <row r="8" spans="1:10" x14ac:dyDescent="0.25">
      <c r="A8" s="4"/>
      <c r="B8" s="4"/>
      <c r="C8" s="3" t="s">
        <v>17</v>
      </c>
      <c r="D8" s="10">
        <v>1189991493135</v>
      </c>
      <c r="E8" s="2" t="s">
        <v>18</v>
      </c>
      <c r="H8" s="3"/>
      <c r="I8" s="10">
        <v>1556124467284</v>
      </c>
      <c r="J8" s="11" t="s">
        <v>19</v>
      </c>
    </row>
    <row r="9" spans="1:10" ht="14.25" customHeight="1" x14ac:dyDescent="0.25">
      <c r="A9" s="12"/>
      <c r="B9" s="12"/>
      <c r="C9" s="12" t="s">
        <v>20</v>
      </c>
      <c r="D9" s="10">
        <v>2354860659886</v>
      </c>
      <c r="E9" s="11" t="s">
        <v>21</v>
      </c>
      <c r="F9" s="11"/>
      <c r="G9" s="11"/>
      <c r="H9" s="12"/>
      <c r="I9" s="10">
        <v>2965330689244</v>
      </c>
      <c r="J9" s="11" t="s">
        <v>22</v>
      </c>
    </row>
    <row r="10" spans="1:10" ht="15.75" customHeight="1" x14ac:dyDescent="0.25">
      <c r="A10" s="12"/>
      <c r="B10" s="12"/>
      <c r="C10" s="12" t="s">
        <v>23</v>
      </c>
      <c r="D10" s="10">
        <v>2644256496251</v>
      </c>
      <c r="E10" s="11" t="s">
        <v>24</v>
      </c>
      <c r="F10" s="11"/>
      <c r="G10" s="11"/>
      <c r="H10" s="12"/>
      <c r="I10" s="10">
        <v>1036626757124</v>
      </c>
      <c r="J10" s="11" t="s">
        <v>25</v>
      </c>
    </row>
    <row r="11" spans="1:10" x14ac:dyDescent="0.25">
      <c r="A11" s="4"/>
      <c r="B11" s="3"/>
      <c r="C11" s="3" t="s">
        <v>26</v>
      </c>
      <c r="D11" s="10">
        <v>2008841892296</v>
      </c>
      <c r="E11" s="11" t="s">
        <v>11</v>
      </c>
      <c r="H11" s="3"/>
      <c r="I11" s="10">
        <v>1592679465970</v>
      </c>
      <c r="J11" s="11" t="s">
        <v>27</v>
      </c>
    </row>
    <row r="12" spans="1:10" x14ac:dyDescent="0.25">
      <c r="C12" s="3" t="s">
        <v>28</v>
      </c>
      <c r="D12" s="10">
        <v>2138679687680</v>
      </c>
      <c r="E12" s="11" t="s">
        <v>14</v>
      </c>
      <c r="H12" s="3"/>
      <c r="I12" s="10">
        <v>2019392003258</v>
      </c>
      <c r="J12" s="2" t="s">
        <v>29</v>
      </c>
    </row>
    <row r="13" spans="1:10" x14ac:dyDescent="0.25">
      <c r="C13" s="3" t="s">
        <v>30</v>
      </c>
      <c r="D13" s="10">
        <v>1844817133583</v>
      </c>
      <c r="E13" s="11" t="s">
        <v>31</v>
      </c>
      <c r="H13" s="3"/>
      <c r="I13" s="10">
        <v>1805987215310</v>
      </c>
      <c r="J13" s="2" t="s">
        <v>32</v>
      </c>
    </row>
    <row r="14" spans="1:10" x14ac:dyDescent="0.25">
      <c r="C14" s="3" t="s">
        <v>33</v>
      </c>
      <c r="D14" s="10">
        <v>2284232375662</v>
      </c>
      <c r="E14" s="11" t="s">
        <v>34</v>
      </c>
      <c r="H14" s="3"/>
      <c r="I14" s="10">
        <v>1766379648818</v>
      </c>
      <c r="J14" s="2" t="s">
        <v>35</v>
      </c>
    </row>
    <row r="15" spans="1:10" x14ac:dyDescent="0.25">
      <c r="C15" s="3" t="s">
        <v>36</v>
      </c>
      <c r="D15" s="10">
        <v>2218883604667</v>
      </c>
      <c r="E15" s="11" t="s">
        <v>16</v>
      </c>
      <c r="H15" s="3"/>
      <c r="I15" s="10">
        <v>3028290737878</v>
      </c>
      <c r="J15" s="2" t="s">
        <v>37</v>
      </c>
    </row>
    <row r="16" spans="1:10" x14ac:dyDescent="0.25">
      <c r="C16" s="3" t="s">
        <v>38</v>
      </c>
      <c r="D16" s="10">
        <v>1556124467284</v>
      </c>
      <c r="E16" s="11" t="s">
        <v>19</v>
      </c>
      <c r="H16" s="3"/>
      <c r="I16" s="10">
        <v>2503396169766</v>
      </c>
      <c r="J16" s="2" t="s">
        <v>39</v>
      </c>
    </row>
    <row r="17" spans="3:10" x14ac:dyDescent="0.25">
      <c r="C17" s="3" t="s">
        <v>40</v>
      </c>
      <c r="D17" s="10">
        <v>2965330689244</v>
      </c>
      <c r="E17" s="11" t="s">
        <v>22</v>
      </c>
      <c r="H17" s="3"/>
      <c r="I17" s="10">
        <v>2100195039108</v>
      </c>
      <c r="J17" s="2" t="s">
        <v>41</v>
      </c>
    </row>
    <row r="18" spans="3:10" x14ac:dyDescent="0.25">
      <c r="C18" s="3" t="s">
        <v>42</v>
      </c>
      <c r="D18" s="10">
        <v>1925139399701</v>
      </c>
      <c r="E18" s="11" t="s">
        <v>43</v>
      </c>
      <c r="H18" s="3"/>
      <c r="I18" s="10">
        <v>3097930277165</v>
      </c>
      <c r="J18" s="2" t="s">
        <v>44</v>
      </c>
    </row>
    <row r="19" spans="3:10" x14ac:dyDescent="0.25">
      <c r="C19" s="3" t="s">
        <v>45</v>
      </c>
      <c r="D19" s="10">
        <v>1492725033081</v>
      </c>
      <c r="E19" s="11" t="s">
        <v>46</v>
      </c>
      <c r="H19" s="3"/>
    </row>
    <row r="20" spans="3:10" x14ac:dyDescent="0.25">
      <c r="C20" s="3" t="s">
        <v>47</v>
      </c>
      <c r="D20" s="10">
        <v>1036626757124</v>
      </c>
      <c r="E20" s="11" t="s">
        <v>25</v>
      </c>
      <c r="H20" s="3"/>
    </row>
    <row r="21" spans="3:10" x14ac:dyDescent="0.25">
      <c r="C21" s="3" t="s">
        <v>48</v>
      </c>
      <c r="D21" s="10">
        <v>1592679465970</v>
      </c>
      <c r="E21" s="11" t="s">
        <v>27</v>
      </c>
      <c r="H21" s="3"/>
    </row>
    <row r="22" spans="3:10" x14ac:dyDescent="0.25">
      <c r="C22" s="3" t="s">
        <v>49</v>
      </c>
      <c r="D22" s="10">
        <v>2872636812207</v>
      </c>
      <c r="E22" s="2" t="s">
        <v>50</v>
      </c>
      <c r="H22" s="3"/>
    </row>
    <row r="23" spans="3:10" x14ac:dyDescent="0.25">
      <c r="C23" s="3" t="s">
        <v>51</v>
      </c>
      <c r="D23" s="10">
        <v>2019392003258</v>
      </c>
      <c r="E23" s="2" t="s">
        <v>29</v>
      </c>
      <c r="H23" s="3"/>
    </row>
    <row r="24" spans="3:10" x14ac:dyDescent="0.25">
      <c r="C24" s="3" t="s">
        <v>52</v>
      </c>
      <c r="D24" s="10">
        <v>1805987215310</v>
      </c>
      <c r="E24" s="2" t="s">
        <v>32</v>
      </c>
      <c r="H24" s="3"/>
    </row>
    <row r="25" spans="3:10" ht="18" customHeight="1" x14ac:dyDescent="0.25">
      <c r="C25" s="3" t="s">
        <v>53</v>
      </c>
      <c r="D25" s="10">
        <v>1766379648818</v>
      </c>
      <c r="E25" s="2" t="s">
        <v>35</v>
      </c>
      <c r="H25" s="3"/>
    </row>
    <row r="26" spans="3:10" x14ac:dyDescent="0.25">
      <c r="C26" s="3" t="s">
        <v>54</v>
      </c>
      <c r="D26" s="10">
        <v>3028290737878</v>
      </c>
      <c r="E26" s="2" t="s">
        <v>37</v>
      </c>
      <c r="H26" s="3"/>
    </row>
    <row r="27" spans="3:10" ht="17.25" customHeight="1" x14ac:dyDescent="0.25">
      <c r="C27" s="3" t="s">
        <v>55</v>
      </c>
      <c r="D27" s="10">
        <v>2880478475737</v>
      </c>
      <c r="E27" s="2" t="s">
        <v>56</v>
      </c>
      <c r="H27" s="3"/>
    </row>
    <row r="28" spans="3:10" x14ac:dyDescent="0.25">
      <c r="C28" s="3" t="s">
        <v>57</v>
      </c>
      <c r="D28" s="10">
        <v>2503396169766</v>
      </c>
      <c r="E28" s="2" t="s">
        <v>39</v>
      </c>
      <c r="H28" s="3"/>
    </row>
    <row r="29" spans="3:10" ht="20.25" customHeight="1" x14ac:dyDescent="0.25">
      <c r="C29" s="3" t="s">
        <v>58</v>
      </c>
      <c r="D29" s="10">
        <v>2100195039108</v>
      </c>
      <c r="E29" s="2" t="s">
        <v>41</v>
      </c>
      <c r="H29" s="3"/>
    </row>
    <row r="30" spans="3:10" x14ac:dyDescent="0.25">
      <c r="C30" s="3" t="s">
        <v>59</v>
      </c>
      <c r="D30" s="10">
        <v>3097930277165</v>
      </c>
      <c r="E30" s="2" t="s">
        <v>44</v>
      </c>
      <c r="H30" s="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30"/>
  <sheetViews>
    <sheetView topLeftCell="L11" zoomScaleNormal="100" workbookViewId="0">
      <selection activeCell="AD14" sqref="AD14"/>
    </sheetView>
  </sheetViews>
  <sheetFormatPr defaultRowHeight="15" x14ac:dyDescent="0.25"/>
  <cols>
    <col min="1" max="1" width="9.140625" style="2"/>
    <col min="2" max="2" width="13.42578125" style="2" customWidth="1"/>
    <col min="3" max="3" width="13" style="2" customWidth="1"/>
    <col min="4" max="4" width="18.42578125" style="10" customWidth="1"/>
    <col min="5" max="5" width="25.42578125" style="2" customWidth="1"/>
    <col min="6" max="6" width="26.140625" style="2" customWidth="1"/>
    <col min="7" max="8" width="9.140625" style="2"/>
    <col min="9" max="9" width="16" style="2" customWidth="1"/>
    <col min="10" max="10" width="22.28515625" style="2" customWidth="1"/>
    <col min="11" max="11" width="28.5703125" style="2" customWidth="1"/>
    <col min="12" max="16384" width="9.140625" style="2"/>
  </cols>
  <sheetData>
    <row r="1" spans="1:11" x14ac:dyDescent="0.25">
      <c r="A1" s="3"/>
      <c r="B1" s="4"/>
      <c r="C1" s="4"/>
      <c r="D1" s="5"/>
      <c r="E1" s="4"/>
    </row>
    <row r="2" spans="1:11" x14ac:dyDescent="0.25">
      <c r="A2" s="4"/>
      <c r="B2" s="4"/>
      <c r="C2" s="4"/>
      <c r="D2" s="6"/>
      <c r="E2" s="4"/>
    </row>
    <row r="3" spans="1:11" x14ac:dyDescent="0.25">
      <c r="A3" s="4"/>
      <c r="B3" s="3"/>
      <c r="C3" s="7"/>
      <c r="D3" s="8" t="s">
        <v>4</v>
      </c>
      <c r="E3" s="7" t="s">
        <v>3</v>
      </c>
      <c r="F3" s="9" t="s">
        <v>5</v>
      </c>
      <c r="I3" s="7"/>
      <c r="J3" s="8" t="s">
        <v>4</v>
      </c>
      <c r="K3" s="9" t="s">
        <v>5</v>
      </c>
    </row>
    <row r="4" spans="1:11" x14ac:dyDescent="0.25">
      <c r="A4" s="4"/>
      <c r="B4" s="3"/>
      <c r="C4" s="3"/>
      <c r="D4" s="10">
        <v>2554721396899</v>
      </c>
      <c r="E4" s="3" t="s">
        <v>6</v>
      </c>
      <c r="F4" s="2" t="s">
        <v>7</v>
      </c>
      <c r="I4" s="3" t="str">
        <f>VLOOKUP(J4,$D$4:$E$30,2,FALSE)</f>
        <v>Zdravko Čolić</v>
      </c>
      <c r="J4" s="10">
        <v>2156727291568</v>
      </c>
      <c r="K4" s="2" t="s">
        <v>8</v>
      </c>
    </row>
    <row r="5" spans="1:11" x14ac:dyDescent="0.25">
      <c r="A5" s="4"/>
      <c r="B5" s="3"/>
      <c r="C5" s="3"/>
      <c r="D5" s="10">
        <v>2960474899299</v>
      </c>
      <c r="E5" s="3" t="s">
        <v>9</v>
      </c>
      <c r="F5" s="2" t="s">
        <v>10</v>
      </c>
      <c r="I5" s="3" t="str">
        <f t="shared" ref="I5:I18" si="0">VLOOKUP(J5,$D$4:$E$30,2,FALSE)</f>
        <v>Sinan Sakić</v>
      </c>
      <c r="J5" s="10">
        <v>2008841892296</v>
      </c>
      <c r="K5" s="11" t="s">
        <v>11</v>
      </c>
    </row>
    <row r="6" spans="1:11" x14ac:dyDescent="0.25">
      <c r="A6" s="4"/>
      <c r="B6" s="3"/>
      <c r="C6" s="3"/>
      <c r="D6" s="10">
        <v>2710071736744</v>
      </c>
      <c r="E6" s="3" t="s">
        <v>12</v>
      </c>
      <c r="F6" s="2" t="s">
        <v>13</v>
      </c>
      <c r="I6" s="3" t="str">
        <f t="shared" si="0"/>
        <v>Vera Matović</v>
      </c>
      <c r="J6" s="10">
        <v>2138679687680</v>
      </c>
      <c r="K6" s="11" t="s">
        <v>14</v>
      </c>
    </row>
    <row r="7" spans="1:11" x14ac:dyDescent="0.25">
      <c r="A7" s="4"/>
      <c r="B7" s="3"/>
      <c r="C7" s="3"/>
      <c r="D7" s="10">
        <v>2156727291568</v>
      </c>
      <c r="E7" s="3" t="s">
        <v>15</v>
      </c>
      <c r="F7" s="2" t="s">
        <v>8</v>
      </c>
      <c r="I7" s="3" t="str">
        <f t="shared" si="0"/>
        <v>Željko Bebek</v>
      </c>
      <c r="J7" s="10">
        <v>2218883604667</v>
      </c>
      <c r="K7" s="11" t="s">
        <v>16</v>
      </c>
    </row>
    <row r="8" spans="1:11" x14ac:dyDescent="0.25">
      <c r="A8" s="4"/>
      <c r="B8" s="4"/>
      <c r="C8" s="3"/>
      <c r="D8" s="10">
        <v>1189991493135</v>
      </c>
      <c r="E8" s="3" t="s">
        <v>17</v>
      </c>
      <c r="F8" s="2" t="s">
        <v>18</v>
      </c>
      <c r="I8" s="3" t="str">
        <f t="shared" si="0"/>
        <v>Bojan Rajović</v>
      </c>
      <c r="J8" s="10">
        <v>1556124467284</v>
      </c>
      <c r="K8" s="11" t="s">
        <v>19</v>
      </c>
    </row>
    <row r="9" spans="1:11" ht="14.25" customHeight="1" x14ac:dyDescent="0.25">
      <c r="A9" s="12"/>
      <c r="B9" s="12"/>
      <c r="C9" s="12"/>
      <c r="D9" s="10">
        <v>2354860659886</v>
      </c>
      <c r="E9" s="12" t="s">
        <v>20</v>
      </c>
      <c r="F9" s="11" t="s">
        <v>21</v>
      </c>
      <c r="G9" s="11"/>
      <c r="H9" s="11"/>
      <c r="I9" s="3" t="str">
        <f t="shared" si="0"/>
        <v>Vesna Zmijanac</v>
      </c>
      <c r="J9" s="10">
        <v>2965330689244</v>
      </c>
      <c r="K9" s="11" t="s">
        <v>22</v>
      </c>
    </row>
    <row r="10" spans="1:11" ht="15.75" customHeight="1" x14ac:dyDescent="0.25">
      <c r="A10" s="12"/>
      <c r="B10" s="12"/>
      <c r="C10" s="12"/>
      <c r="D10" s="10">
        <v>2644256496251</v>
      </c>
      <c r="E10" s="12" t="s">
        <v>23</v>
      </c>
      <c r="F10" s="11" t="s">
        <v>24</v>
      </c>
      <c r="G10" s="11"/>
      <c r="H10" s="11"/>
      <c r="I10" s="3" t="str">
        <f t="shared" si="0"/>
        <v>Kemal Malovčić</v>
      </c>
      <c r="J10" s="10">
        <v>1036626757124</v>
      </c>
      <c r="K10" s="11" t="s">
        <v>25</v>
      </c>
    </row>
    <row r="11" spans="1:11" x14ac:dyDescent="0.25">
      <c r="A11" s="4"/>
      <c r="B11" s="3"/>
      <c r="C11" s="3"/>
      <c r="D11" s="10">
        <v>2008841892296</v>
      </c>
      <c r="E11" s="3" t="s">
        <v>26</v>
      </c>
      <c r="F11" s="11" t="s">
        <v>11</v>
      </c>
      <c r="I11" s="3" t="str">
        <f t="shared" si="0"/>
        <v>Haris Džinović</v>
      </c>
      <c r="J11" s="10">
        <v>1592679465970</v>
      </c>
      <c r="K11" s="11" t="s">
        <v>27</v>
      </c>
    </row>
    <row r="12" spans="1:11" x14ac:dyDescent="0.25">
      <c r="C12" s="3"/>
      <c r="D12" s="10">
        <v>2138679687680</v>
      </c>
      <c r="E12" s="3" t="s">
        <v>28</v>
      </c>
      <c r="F12" s="11" t="s">
        <v>14</v>
      </c>
      <c r="I12" s="3" t="str">
        <f t="shared" si="0"/>
        <v>Dorđe Balašević</v>
      </c>
      <c r="J12" s="10">
        <v>2019392003258</v>
      </c>
      <c r="K12" s="2" t="s">
        <v>29</v>
      </c>
    </row>
    <row r="13" spans="1:11" x14ac:dyDescent="0.25">
      <c r="C13" s="3"/>
      <c r="D13" s="10">
        <v>1844817133583</v>
      </c>
      <c r="E13" s="3" t="s">
        <v>30</v>
      </c>
      <c r="F13" s="11" t="s">
        <v>31</v>
      </c>
      <c r="I13" s="3" t="str">
        <f t="shared" si="0"/>
        <v xml:space="preserve">Indira Vladić </v>
      </c>
      <c r="J13" s="10">
        <v>1805987215310</v>
      </c>
      <c r="K13" s="2" t="s">
        <v>32</v>
      </c>
    </row>
    <row r="14" spans="1:11" ht="30" x14ac:dyDescent="0.25">
      <c r="C14" s="3"/>
      <c r="D14" s="10">
        <v>2284232375662</v>
      </c>
      <c r="E14" s="3" t="s">
        <v>33</v>
      </c>
      <c r="F14" s="11" t="s">
        <v>34</v>
      </c>
      <c r="I14" s="3" t="str">
        <f t="shared" si="0"/>
        <v>Oliver Dragojević</v>
      </c>
      <c r="J14" s="10">
        <v>1766379648818</v>
      </c>
      <c r="K14" s="2" t="s">
        <v>35</v>
      </c>
    </row>
    <row r="15" spans="1:11" x14ac:dyDescent="0.25">
      <c r="C15" s="3"/>
      <c r="D15" s="10">
        <v>2218883604667</v>
      </c>
      <c r="E15" s="3" t="s">
        <v>36</v>
      </c>
      <c r="F15" s="11" t="s">
        <v>16</v>
      </c>
      <c r="I15" s="3" t="str">
        <f t="shared" si="0"/>
        <v>Arsen Dedić</v>
      </c>
      <c r="J15" s="10">
        <v>3028290737878</v>
      </c>
      <c r="K15" s="2" t="s">
        <v>37</v>
      </c>
    </row>
    <row r="16" spans="1:11" x14ac:dyDescent="0.25">
      <c r="C16" s="3"/>
      <c r="D16" s="10">
        <v>1556124467284</v>
      </c>
      <c r="E16" s="3" t="s">
        <v>38</v>
      </c>
      <c r="F16" s="11" t="s">
        <v>19</v>
      </c>
      <c r="I16" s="3" t="str">
        <f t="shared" si="0"/>
        <v>Vlado Georgijev</v>
      </c>
      <c r="J16" s="10">
        <v>2503396169766</v>
      </c>
      <c r="K16" s="2" t="s">
        <v>39</v>
      </c>
    </row>
    <row r="17" spans="3:11" ht="30" x14ac:dyDescent="0.25">
      <c r="C17" s="3"/>
      <c r="D17" s="10">
        <v>2965330689244</v>
      </c>
      <c r="E17" s="3" t="s">
        <v>40</v>
      </c>
      <c r="F17" s="11" t="s">
        <v>22</v>
      </c>
      <c r="I17" s="3" t="str">
        <f t="shared" si="0"/>
        <v>Milić Vukašinović</v>
      </c>
      <c r="J17" s="10">
        <v>2100195039108</v>
      </c>
      <c r="K17" s="2" t="s">
        <v>41</v>
      </c>
    </row>
    <row r="18" spans="3:11" x14ac:dyDescent="0.25">
      <c r="C18" s="3"/>
      <c r="D18" s="10">
        <v>1925139399701</v>
      </c>
      <c r="E18" s="3" t="s">
        <v>42</v>
      </c>
      <c r="F18" s="11" t="s">
        <v>43</v>
      </c>
      <c r="I18" s="3" t="str">
        <f t="shared" si="0"/>
        <v>Neda Ukraden</v>
      </c>
      <c r="J18" s="10">
        <v>3097930277165</v>
      </c>
      <c r="K18" s="2" t="s">
        <v>44</v>
      </c>
    </row>
    <row r="19" spans="3:11" x14ac:dyDescent="0.25">
      <c r="C19" s="3"/>
      <c r="D19" s="10">
        <v>1492725033081</v>
      </c>
      <c r="E19" s="3" t="s">
        <v>45</v>
      </c>
      <c r="F19" s="11" t="s">
        <v>46</v>
      </c>
      <c r="I19" s="3"/>
    </row>
    <row r="20" spans="3:11" x14ac:dyDescent="0.25">
      <c r="C20" s="3"/>
      <c r="D20" s="10">
        <v>1036626757124</v>
      </c>
      <c r="E20" s="3" t="s">
        <v>47</v>
      </c>
      <c r="F20" s="11" t="s">
        <v>25</v>
      </c>
      <c r="I20" s="3"/>
    </row>
    <row r="21" spans="3:11" x14ac:dyDescent="0.25">
      <c r="C21" s="3"/>
      <c r="D21" s="10">
        <v>1592679465970</v>
      </c>
      <c r="E21" s="3" t="s">
        <v>48</v>
      </c>
      <c r="F21" s="11" t="s">
        <v>27</v>
      </c>
      <c r="I21" s="3"/>
    </row>
    <row r="22" spans="3:11" x14ac:dyDescent="0.25">
      <c r="C22" s="3"/>
      <c r="D22" s="10">
        <v>2872636812207</v>
      </c>
      <c r="E22" s="3" t="s">
        <v>49</v>
      </c>
      <c r="F22" s="2" t="s">
        <v>50</v>
      </c>
      <c r="I22" s="3"/>
    </row>
    <row r="23" spans="3:11" x14ac:dyDescent="0.25">
      <c r="C23" s="3"/>
      <c r="D23" s="10">
        <v>2019392003258</v>
      </c>
      <c r="E23" s="3" t="s">
        <v>51</v>
      </c>
      <c r="F23" s="2" t="s">
        <v>29</v>
      </c>
      <c r="I23" s="3"/>
    </row>
    <row r="24" spans="3:11" x14ac:dyDescent="0.25">
      <c r="C24" s="3"/>
      <c r="D24" s="10">
        <v>1805987215310</v>
      </c>
      <c r="E24" s="3" t="s">
        <v>52</v>
      </c>
      <c r="F24" s="2" t="s">
        <v>32</v>
      </c>
      <c r="I24" s="3"/>
    </row>
    <row r="25" spans="3:11" ht="18" customHeight="1" x14ac:dyDescent="0.25">
      <c r="C25" s="3"/>
      <c r="D25" s="10">
        <v>1766379648818</v>
      </c>
      <c r="E25" s="3" t="s">
        <v>53</v>
      </c>
      <c r="F25" s="2" t="s">
        <v>35</v>
      </c>
      <c r="I25" s="3"/>
    </row>
    <row r="26" spans="3:11" x14ac:dyDescent="0.25">
      <c r="C26" s="3"/>
      <c r="D26" s="10">
        <v>3028290737878</v>
      </c>
      <c r="E26" s="3" t="s">
        <v>54</v>
      </c>
      <c r="F26" s="2" t="s">
        <v>37</v>
      </c>
      <c r="I26" s="3"/>
    </row>
    <row r="27" spans="3:11" ht="17.25" customHeight="1" x14ac:dyDescent="0.25">
      <c r="C27" s="3"/>
      <c r="D27" s="10">
        <v>2880478475737</v>
      </c>
      <c r="E27" s="3" t="s">
        <v>55</v>
      </c>
      <c r="F27" s="2" t="s">
        <v>56</v>
      </c>
      <c r="I27" s="3"/>
    </row>
    <row r="28" spans="3:11" x14ac:dyDescent="0.25">
      <c r="C28" s="3"/>
      <c r="D28" s="10">
        <v>2503396169766</v>
      </c>
      <c r="E28" s="3" t="s">
        <v>57</v>
      </c>
      <c r="F28" s="2" t="s">
        <v>39</v>
      </c>
      <c r="I28" s="3"/>
    </row>
    <row r="29" spans="3:11" ht="20.25" customHeight="1" x14ac:dyDescent="0.25">
      <c r="C29" s="3"/>
      <c r="D29" s="10">
        <v>2100195039108</v>
      </c>
      <c r="E29" s="3" t="s">
        <v>58</v>
      </c>
      <c r="F29" s="2" t="s">
        <v>41</v>
      </c>
      <c r="I29" s="3"/>
    </row>
    <row r="30" spans="3:11" x14ac:dyDescent="0.25">
      <c r="C30" s="3"/>
      <c r="D30" s="10">
        <v>3097930277165</v>
      </c>
      <c r="E30" s="3" t="s">
        <v>59</v>
      </c>
      <c r="F30" s="2" t="s">
        <v>44</v>
      </c>
      <c r="I30" s="3"/>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3"/>
  <sheetViews>
    <sheetView workbookViewId="0">
      <pane ySplit="1" topLeftCell="A176" activePane="bottomLeft" state="frozen"/>
      <selection pane="bottomLeft"/>
    </sheetView>
  </sheetViews>
  <sheetFormatPr defaultRowHeight="12.75" x14ac:dyDescent="0.2"/>
  <cols>
    <col min="1" max="1" width="7" style="37" bestFit="1" customWidth="1"/>
    <col min="2" max="2" width="21.140625" style="17" customWidth="1"/>
    <col min="3" max="3" width="12.28515625" style="17" customWidth="1"/>
    <col min="4" max="4" width="11.85546875" style="17" customWidth="1"/>
    <col min="5" max="5" width="13" style="39" customWidth="1"/>
    <col min="6" max="6" width="11.85546875" style="39" customWidth="1"/>
    <col min="7" max="7" width="12.28515625" style="17" customWidth="1"/>
    <col min="8" max="8" width="19.42578125" style="17" customWidth="1"/>
    <col min="9" max="16384" width="9.140625" style="17"/>
  </cols>
  <sheetData>
    <row r="1" spans="1:16" ht="16.5" customHeight="1" thickBot="1" x14ac:dyDescent="0.25">
      <c r="A1" s="13" t="s">
        <v>60</v>
      </c>
      <c r="B1" s="14" t="s">
        <v>61</v>
      </c>
      <c r="C1" s="15" t="s">
        <v>62</v>
      </c>
      <c r="D1" s="15" t="s">
        <v>63</v>
      </c>
      <c r="E1" s="15"/>
      <c r="F1" s="15"/>
      <c r="G1" s="16"/>
      <c r="J1" s="18"/>
      <c r="K1" s="18"/>
      <c r="L1" s="18"/>
      <c r="M1" s="18"/>
      <c r="N1" s="18"/>
      <c r="O1" s="18"/>
      <c r="P1" s="18"/>
    </row>
    <row r="2" spans="1:16" ht="16.5" customHeight="1" x14ac:dyDescent="0.25">
      <c r="A2" s="19" t="s">
        <v>64</v>
      </c>
      <c r="B2" s="20" t="s">
        <v>65</v>
      </c>
      <c r="C2" s="21"/>
      <c r="D2" s="22"/>
      <c r="E2" s="23"/>
      <c r="F2" s="23"/>
      <c r="G2" s="24"/>
    </row>
    <row r="3" spans="1:16" ht="16.5" customHeight="1" x14ac:dyDescent="0.25">
      <c r="A3" s="19" t="s">
        <v>66</v>
      </c>
      <c r="B3" s="20" t="s">
        <v>67</v>
      </c>
      <c r="C3" s="25"/>
      <c r="D3" s="22"/>
      <c r="E3" s="23"/>
      <c r="F3" s="23"/>
      <c r="G3" s="24"/>
    </row>
    <row r="4" spans="1:16" ht="16.5" customHeight="1" x14ac:dyDescent="0.25">
      <c r="A4" s="19" t="s">
        <v>68</v>
      </c>
      <c r="B4" s="20" t="s">
        <v>69</v>
      </c>
      <c r="C4" s="25">
        <v>9</v>
      </c>
      <c r="D4" s="22"/>
      <c r="E4" s="23"/>
      <c r="F4" s="23"/>
      <c r="G4" s="24"/>
    </row>
    <row r="5" spans="1:16" ht="16.5" customHeight="1" x14ac:dyDescent="0.25">
      <c r="A5" s="19" t="s">
        <v>70</v>
      </c>
      <c r="B5" s="20" t="s">
        <v>71</v>
      </c>
      <c r="C5" s="25"/>
      <c r="D5" s="22"/>
      <c r="E5" s="23"/>
      <c r="F5" s="23"/>
      <c r="G5" s="24"/>
    </row>
    <row r="6" spans="1:16" ht="16.5" customHeight="1" x14ac:dyDescent="0.25">
      <c r="A6" s="19" t="s">
        <v>72</v>
      </c>
      <c r="B6" s="20" t="s">
        <v>73</v>
      </c>
      <c r="C6" s="25"/>
      <c r="D6" s="22"/>
      <c r="E6" s="23"/>
      <c r="F6" s="23"/>
      <c r="G6" s="24"/>
    </row>
    <row r="7" spans="1:16" ht="16.5" customHeight="1" x14ac:dyDescent="0.25">
      <c r="A7" s="19" t="s">
        <v>74</v>
      </c>
      <c r="B7" s="20" t="s">
        <v>75</v>
      </c>
      <c r="C7" s="25"/>
      <c r="D7" s="22"/>
      <c r="E7" s="23"/>
      <c r="F7" s="23"/>
      <c r="G7" s="24"/>
    </row>
    <row r="8" spans="1:16" ht="16.5" customHeight="1" x14ac:dyDescent="0.25">
      <c r="A8" s="19" t="s">
        <v>76</v>
      </c>
      <c r="B8" s="20" t="s">
        <v>77</v>
      </c>
      <c r="C8" s="25">
        <v>7</v>
      </c>
      <c r="D8" s="22"/>
      <c r="E8" s="23"/>
      <c r="F8" s="23"/>
      <c r="G8" s="24"/>
    </row>
    <row r="9" spans="1:16" ht="16.5" customHeight="1" x14ac:dyDescent="0.25">
      <c r="A9" s="19" t="s">
        <v>78</v>
      </c>
      <c r="B9" s="20" t="s">
        <v>79</v>
      </c>
      <c r="C9" s="25"/>
      <c r="D9" s="22"/>
      <c r="E9" s="23"/>
      <c r="F9" s="23"/>
      <c r="G9" s="24"/>
    </row>
    <row r="10" spans="1:16" ht="16.5" customHeight="1" x14ac:dyDescent="0.25">
      <c r="A10" s="19" t="s">
        <v>80</v>
      </c>
      <c r="B10" s="20" t="s">
        <v>81</v>
      </c>
      <c r="C10" s="25">
        <v>9</v>
      </c>
      <c r="D10" s="22"/>
      <c r="E10" s="23"/>
      <c r="F10" s="23"/>
      <c r="G10" s="24"/>
    </row>
    <row r="11" spans="1:16" ht="16.5" customHeight="1" x14ac:dyDescent="0.25">
      <c r="A11" s="19" t="s">
        <v>82</v>
      </c>
      <c r="B11" s="20" t="s">
        <v>83</v>
      </c>
      <c r="C11" s="25"/>
      <c r="D11" s="22"/>
      <c r="E11" s="23"/>
      <c r="F11" s="23"/>
      <c r="G11" s="24"/>
    </row>
    <row r="12" spans="1:16" ht="16.5" customHeight="1" x14ac:dyDescent="0.25">
      <c r="A12" s="19" t="s">
        <v>84</v>
      </c>
      <c r="B12" s="20" t="s">
        <v>85</v>
      </c>
      <c r="C12" s="25"/>
      <c r="D12" s="22"/>
      <c r="E12" s="23"/>
      <c r="F12" s="23"/>
      <c r="G12" s="24"/>
    </row>
    <row r="13" spans="1:16" ht="16.5" customHeight="1" x14ac:dyDescent="0.25">
      <c r="A13" s="19" t="s">
        <v>86</v>
      </c>
      <c r="B13" s="20" t="s">
        <v>87</v>
      </c>
      <c r="C13" s="25"/>
      <c r="D13" s="22"/>
      <c r="E13" s="23"/>
      <c r="F13" s="23"/>
      <c r="G13" s="24"/>
    </row>
    <row r="14" spans="1:16" ht="16.5" customHeight="1" x14ac:dyDescent="0.25">
      <c r="A14" s="19" t="s">
        <v>88</v>
      </c>
      <c r="B14" s="20" t="s">
        <v>89</v>
      </c>
      <c r="C14" s="25"/>
      <c r="D14" s="22"/>
      <c r="E14" s="23"/>
      <c r="F14" s="23"/>
      <c r="G14" s="24"/>
    </row>
    <row r="15" spans="1:16" ht="16.5" customHeight="1" x14ac:dyDescent="0.25">
      <c r="A15" s="19" t="s">
        <v>90</v>
      </c>
      <c r="B15" s="20" t="s">
        <v>91</v>
      </c>
      <c r="C15" s="25"/>
      <c r="D15" s="22"/>
      <c r="E15" s="23"/>
      <c r="F15" s="23"/>
      <c r="G15" s="24"/>
    </row>
    <row r="16" spans="1:16" ht="16.5" customHeight="1" x14ac:dyDescent="0.25">
      <c r="A16" s="19" t="s">
        <v>92</v>
      </c>
      <c r="B16" s="20" t="s">
        <v>93</v>
      </c>
      <c r="C16" s="25"/>
      <c r="D16" s="22"/>
      <c r="E16" s="23"/>
      <c r="F16" s="23"/>
      <c r="G16" s="24"/>
    </row>
    <row r="17" spans="1:7" ht="16.5" customHeight="1" x14ac:dyDescent="0.25">
      <c r="A17" s="19" t="s">
        <v>94</v>
      </c>
      <c r="B17" s="20" t="s">
        <v>95</v>
      </c>
      <c r="C17" s="25"/>
      <c r="D17" s="22"/>
      <c r="E17" s="23"/>
      <c r="F17" s="23"/>
      <c r="G17" s="24"/>
    </row>
    <row r="18" spans="1:7" ht="16.5" customHeight="1" x14ac:dyDescent="0.25">
      <c r="A18" s="19" t="s">
        <v>96</v>
      </c>
      <c r="B18" s="20" t="s">
        <v>97</v>
      </c>
      <c r="C18" s="25"/>
      <c r="D18" s="22"/>
      <c r="E18" s="23"/>
      <c r="F18" s="23"/>
      <c r="G18" s="24"/>
    </row>
    <row r="19" spans="1:7" ht="16.5" customHeight="1" x14ac:dyDescent="0.25">
      <c r="A19" s="19" t="s">
        <v>98</v>
      </c>
      <c r="B19" s="20" t="s">
        <v>99</v>
      </c>
      <c r="C19" s="25">
        <v>5</v>
      </c>
      <c r="D19" s="22"/>
      <c r="E19" s="23"/>
      <c r="F19" s="23"/>
      <c r="G19" s="24"/>
    </row>
    <row r="20" spans="1:7" ht="16.5" customHeight="1" x14ac:dyDescent="0.25">
      <c r="A20" s="19" t="s">
        <v>100</v>
      </c>
      <c r="B20" s="20" t="s">
        <v>101</v>
      </c>
      <c r="C20" s="25">
        <v>6</v>
      </c>
      <c r="D20" s="22"/>
      <c r="E20" s="23"/>
      <c r="F20" s="23"/>
      <c r="G20" s="24"/>
    </row>
    <row r="21" spans="1:7" ht="16.5" customHeight="1" x14ac:dyDescent="0.25">
      <c r="A21" s="19" t="s">
        <v>102</v>
      </c>
      <c r="B21" s="20" t="s">
        <v>103</v>
      </c>
      <c r="C21" s="25"/>
      <c r="D21" s="22"/>
      <c r="E21" s="23"/>
      <c r="F21" s="23"/>
      <c r="G21" s="24"/>
    </row>
    <row r="22" spans="1:7" ht="16.5" customHeight="1" x14ac:dyDescent="0.25">
      <c r="A22" s="19" t="s">
        <v>104</v>
      </c>
      <c r="B22" s="20" t="s">
        <v>105</v>
      </c>
      <c r="C22" s="25"/>
      <c r="D22" s="22"/>
      <c r="E22" s="23"/>
      <c r="F22" s="23"/>
      <c r="G22" s="24"/>
    </row>
    <row r="23" spans="1:7" ht="16.5" customHeight="1" x14ac:dyDescent="0.25">
      <c r="A23" s="19" t="s">
        <v>106</v>
      </c>
      <c r="B23" s="20" t="s">
        <v>107</v>
      </c>
      <c r="C23" s="25"/>
      <c r="D23" s="22"/>
      <c r="E23" s="23"/>
      <c r="F23" s="23"/>
      <c r="G23" s="24"/>
    </row>
    <row r="24" spans="1:7" ht="16.5" customHeight="1" x14ac:dyDescent="0.25">
      <c r="A24" s="19" t="s">
        <v>108</v>
      </c>
      <c r="B24" s="20" t="s">
        <v>109</v>
      </c>
      <c r="C24" s="25"/>
      <c r="D24" s="22"/>
      <c r="E24" s="23"/>
      <c r="F24" s="23"/>
      <c r="G24" s="24"/>
    </row>
    <row r="25" spans="1:7" ht="16.5" customHeight="1" x14ac:dyDescent="0.25">
      <c r="A25" s="19" t="s">
        <v>110</v>
      </c>
      <c r="B25" s="20" t="s">
        <v>111</v>
      </c>
      <c r="C25" s="25"/>
      <c r="D25" s="22"/>
      <c r="E25" s="23"/>
      <c r="F25" s="23"/>
      <c r="G25" s="24"/>
    </row>
    <row r="26" spans="1:7" ht="16.5" customHeight="1" x14ac:dyDescent="0.25">
      <c r="A26" s="19" t="s">
        <v>112</v>
      </c>
      <c r="B26" s="20" t="s">
        <v>113</v>
      </c>
      <c r="C26" s="25"/>
      <c r="D26" s="22"/>
      <c r="E26" s="23"/>
      <c r="F26" s="23"/>
      <c r="G26" s="24"/>
    </row>
    <row r="27" spans="1:7" ht="16.5" customHeight="1" x14ac:dyDescent="0.25">
      <c r="A27" s="19" t="s">
        <v>114</v>
      </c>
      <c r="B27" s="20" t="s">
        <v>115</v>
      </c>
      <c r="C27" s="25"/>
      <c r="D27" s="22"/>
      <c r="E27" s="23"/>
      <c r="F27" s="23"/>
      <c r="G27" s="24"/>
    </row>
    <row r="28" spans="1:7" ht="16.5" customHeight="1" x14ac:dyDescent="0.25">
      <c r="A28" s="19" t="s">
        <v>116</v>
      </c>
      <c r="B28" s="20" t="s">
        <v>117</v>
      </c>
      <c r="C28" s="25"/>
      <c r="D28" s="22"/>
      <c r="E28" s="23"/>
      <c r="F28" s="23"/>
      <c r="G28" s="24"/>
    </row>
    <row r="29" spans="1:7" ht="16.5" customHeight="1" x14ac:dyDescent="0.25">
      <c r="A29" s="19" t="s">
        <v>118</v>
      </c>
      <c r="B29" s="20" t="s">
        <v>119</v>
      </c>
      <c r="C29" s="25"/>
      <c r="D29" s="22"/>
      <c r="E29" s="23"/>
      <c r="F29" s="23"/>
      <c r="G29" s="24"/>
    </row>
    <row r="30" spans="1:7" ht="16.5" customHeight="1" x14ac:dyDescent="0.25">
      <c r="A30" s="19" t="s">
        <v>120</v>
      </c>
      <c r="B30" s="20" t="s">
        <v>121</v>
      </c>
      <c r="C30" s="25"/>
      <c r="D30" s="22"/>
      <c r="E30" s="23"/>
      <c r="F30" s="23"/>
      <c r="G30" s="24"/>
    </row>
    <row r="31" spans="1:7" ht="16.5" customHeight="1" x14ac:dyDescent="0.25">
      <c r="A31" s="19" t="s">
        <v>122</v>
      </c>
      <c r="B31" s="20" t="s">
        <v>123</v>
      </c>
      <c r="C31" s="25"/>
      <c r="D31" s="22"/>
      <c r="E31" s="23"/>
      <c r="F31" s="23"/>
      <c r="G31" s="24"/>
    </row>
    <row r="32" spans="1:7" ht="16.5" customHeight="1" x14ac:dyDescent="0.25">
      <c r="A32" s="19" t="s">
        <v>124</v>
      </c>
      <c r="B32" s="20" t="s">
        <v>125</v>
      </c>
      <c r="C32" s="25"/>
      <c r="D32" s="22"/>
      <c r="E32" s="23"/>
      <c r="F32" s="23"/>
      <c r="G32" s="24"/>
    </row>
    <row r="33" spans="1:7" ht="16.5" customHeight="1" x14ac:dyDescent="0.25">
      <c r="A33" s="19" t="s">
        <v>126</v>
      </c>
      <c r="B33" s="20" t="s">
        <v>127</v>
      </c>
      <c r="C33" s="25">
        <v>10</v>
      </c>
      <c r="D33" s="22"/>
      <c r="E33" s="23"/>
      <c r="F33" s="23"/>
      <c r="G33" s="24"/>
    </row>
    <row r="34" spans="1:7" ht="16.5" customHeight="1" x14ac:dyDescent="0.25">
      <c r="A34" s="19" t="s">
        <v>128</v>
      </c>
      <c r="B34" s="20" t="s">
        <v>129</v>
      </c>
      <c r="C34" s="25"/>
      <c r="D34" s="22"/>
      <c r="E34" s="23"/>
      <c r="F34" s="23"/>
      <c r="G34" s="24"/>
    </row>
    <row r="35" spans="1:7" ht="16.5" customHeight="1" x14ac:dyDescent="0.25">
      <c r="A35" s="19" t="s">
        <v>130</v>
      </c>
      <c r="B35" s="20" t="s">
        <v>131</v>
      </c>
      <c r="C35" s="25"/>
      <c r="D35" s="22"/>
      <c r="E35" s="23"/>
      <c r="F35" s="23"/>
      <c r="G35" s="24"/>
    </row>
    <row r="36" spans="1:7" ht="16.5" customHeight="1" x14ac:dyDescent="0.25">
      <c r="A36" s="19" t="s">
        <v>132</v>
      </c>
      <c r="B36" s="20" t="s">
        <v>133</v>
      </c>
      <c r="C36" s="25"/>
      <c r="D36" s="22"/>
      <c r="E36" s="23"/>
      <c r="F36" s="23"/>
      <c r="G36" s="24"/>
    </row>
    <row r="37" spans="1:7" ht="16.5" customHeight="1" x14ac:dyDescent="0.25">
      <c r="A37" s="19" t="s">
        <v>134</v>
      </c>
      <c r="B37" s="20" t="s">
        <v>135</v>
      </c>
      <c r="C37" s="25"/>
      <c r="D37" s="22"/>
      <c r="E37" s="23"/>
      <c r="F37" s="23"/>
      <c r="G37" s="24"/>
    </row>
    <row r="38" spans="1:7" ht="16.5" customHeight="1" x14ac:dyDescent="0.25">
      <c r="A38" s="19" t="s">
        <v>136</v>
      </c>
      <c r="B38" s="20" t="s">
        <v>137</v>
      </c>
      <c r="C38" s="25"/>
      <c r="D38" s="22"/>
      <c r="E38" s="23"/>
      <c r="F38" s="23"/>
      <c r="G38" s="24"/>
    </row>
    <row r="39" spans="1:7" ht="16.5" customHeight="1" x14ac:dyDescent="0.25">
      <c r="A39" s="19" t="s">
        <v>138</v>
      </c>
      <c r="B39" s="20" t="s">
        <v>139</v>
      </c>
      <c r="C39" s="25"/>
      <c r="D39" s="22"/>
      <c r="E39" s="23"/>
      <c r="F39" s="23"/>
      <c r="G39" s="24"/>
    </row>
    <row r="40" spans="1:7" ht="16.5" customHeight="1" x14ac:dyDescent="0.25">
      <c r="A40" s="19" t="s">
        <v>140</v>
      </c>
      <c r="B40" s="20" t="s">
        <v>141</v>
      </c>
      <c r="C40" s="25"/>
      <c r="D40" s="22"/>
      <c r="E40" s="23"/>
      <c r="F40" s="23"/>
      <c r="G40" s="24"/>
    </row>
    <row r="41" spans="1:7" ht="16.5" customHeight="1" x14ac:dyDescent="0.25">
      <c r="A41" s="19" t="s">
        <v>142</v>
      </c>
      <c r="B41" s="20" t="s">
        <v>143</v>
      </c>
      <c r="C41" s="25"/>
      <c r="D41" s="22"/>
      <c r="E41" s="23"/>
      <c r="F41" s="23"/>
      <c r="G41" s="24"/>
    </row>
    <row r="42" spans="1:7" ht="16.5" customHeight="1" x14ac:dyDescent="0.25">
      <c r="A42" s="19" t="s">
        <v>144</v>
      </c>
      <c r="B42" s="20" t="s">
        <v>145</v>
      </c>
      <c r="C42" s="25"/>
      <c r="D42" s="22"/>
      <c r="E42" s="23"/>
      <c r="F42" s="23"/>
      <c r="G42" s="24"/>
    </row>
    <row r="43" spans="1:7" ht="16.5" customHeight="1" x14ac:dyDescent="0.25">
      <c r="A43" s="19" t="s">
        <v>146</v>
      </c>
      <c r="B43" s="20" t="s">
        <v>147</v>
      </c>
      <c r="C43" s="25"/>
      <c r="D43" s="22"/>
      <c r="E43" s="23"/>
      <c r="F43" s="23"/>
      <c r="G43" s="24"/>
    </row>
    <row r="44" spans="1:7" ht="16.5" customHeight="1" x14ac:dyDescent="0.25">
      <c r="A44" s="19" t="s">
        <v>148</v>
      </c>
      <c r="B44" s="20" t="s">
        <v>149</v>
      </c>
      <c r="C44" s="25">
        <v>9</v>
      </c>
      <c r="D44" s="22"/>
      <c r="E44" s="23"/>
      <c r="F44" s="23"/>
      <c r="G44" s="24"/>
    </row>
    <row r="45" spans="1:7" ht="16.5" customHeight="1" x14ac:dyDescent="0.25">
      <c r="A45" s="19" t="s">
        <v>150</v>
      </c>
      <c r="B45" s="20" t="s">
        <v>151</v>
      </c>
      <c r="C45" s="25"/>
      <c r="D45" s="22"/>
      <c r="E45" s="23"/>
      <c r="F45" s="23"/>
      <c r="G45" s="24"/>
    </row>
    <row r="46" spans="1:7" ht="16.5" customHeight="1" x14ac:dyDescent="0.25">
      <c r="A46" s="19" t="s">
        <v>152</v>
      </c>
      <c r="B46" s="20" t="s">
        <v>153</v>
      </c>
      <c r="C46" s="25"/>
      <c r="D46" s="22"/>
      <c r="E46" s="23"/>
      <c r="F46" s="23"/>
      <c r="G46" s="24"/>
    </row>
    <row r="47" spans="1:7" ht="16.5" customHeight="1" x14ac:dyDescent="0.25">
      <c r="A47" s="19" t="s">
        <v>154</v>
      </c>
      <c r="B47" s="20" t="s">
        <v>155</v>
      </c>
      <c r="C47" s="25"/>
      <c r="D47" s="22"/>
      <c r="E47" s="23"/>
      <c r="F47" s="23"/>
      <c r="G47" s="24"/>
    </row>
    <row r="48" spans="1:7" ht="16.5" customHeight="1" x14ac:dyDescent="0.25">
      <c r="A48" s="19" t="s">
        <v>156</v>
      </c>
      <c r="B48" s="20" t="s">
        <v>157</v>
      </c>
      <c r="C48" s="25"/>
      <c r="D48" s="22"/>
      <c r="E48" s="23"/>
      <c r="F48" s="23"/>
      <c r="G48" s="24"/>
    </row>
    <row r="49" spans="1:7" ht="16.5" customHeight="1" x14ac:dyDescent="0.25">
      <c r="A49" s="19" t="s">
        <v>158</v>
      </c>
      <c r="B49" s="20" t="s">
        <v>159</v>
      </c>
      <c r="C49" s="25"/>
      <c r="D49" s="22"/>
      <c r="E49" s="23"/>
      <c r="F49" s="23"/>
      <c r="G49" s="24"/>
    </row>
    <row r="50" spans="1:7" ht="16.5" customHeight="1" x14ac:dyDescent="0.25">
      <c r="A50" s="19" t="s">
        <v>160</v>
      </c>
      <c r="B50" s="20" t="s">
        <v>161</v>
      </c>
      <c r="C50" s="25"/>
      <c r="D50" s="22"/>
      <c r="E50" s="23"/>
      <c r="F50" s="23"/>
      <c r="G50" s="24"/>
    </row>
    <row r="51" spans="1:7" ht="16.5" customHeight="1" x14ac:dyDescent="0.25">
      <c r="A51" s="19" t="s">
        <v>162</v>
      </c>
      <c r="B51" s="20" t="s">
        <v>163</v>
      </c>
      <c r="C51" s="25"/>
      <c r="D51" s="22"/>
      <c r="E51" s="23"/>
      <c r="F51" s="23"/>
      <c r="G51" s="24"/>
    </row>
    <row r="52" spans="1:7" ht="16.5" customHeight="1" x14ac:dyDescent="0.25">
      <c r="A52" s="19" t="s">
        <v>164</v>
      </c>
      <c r="B52" s="20" t="s">
        <v>165</v>
      </c>
      <c r="C52" s="25"/>
      <c r="D52" s="22"/>
      <c r="E52" s="23"/>
      <c r="F52" s="23"/>
      <c r="G52" s="24"/>
    </row>
    <row r="53" spans="1:7" ht="16.5" customHeight="1" x14ac:dyDescent="0.25">
      <c r="A53" s="19" t="s">
        <v>166</v>
      </c>
      <c r="B53" s="20" t="s">
        <v>167</v>
      </c>
      <c r="C53" s="25"/>
      <c r="D53" s="22"/>
      <c r="E53" s="23"/>
      <c r="F53" s="23"/>
      <c r="G53" s="24"/>
    </row>
    <row r="54" spans="1:7" ht="16.5" customHeight="1" x14ac:dyDescent="0.25">
      <c r="A54" s="19" t="s">
        <v>168</v>
      </c>
      <c r="B54" s="20" t="s">
        <v>169</v>
      </c>
      <c r="C54" s="25">
        <v>10</v>
      </c>
      <c r="D54" s="22"/>
      <c r="E54" s="23"/>
      <c r="F54" s="23"/>
      <c r="G54" s="24"/>
    </row>
    <row r="55" spans="1:7" ht="16.5" customHeight="1" x14ac:dyDescent="0.25">
      <c r="A55" s="19" t="s">
        <v>170</v>
      </c>
      <c r="B55" s="20" t="s">
        <v>171</v>
      </c>
      <c r="C55" s="25"/>
      <c r="D55" s="22"/>
      <c r="E55" s="23"/>
      <c r="F55" s="23"/>
      <c r="G55" s="24"/>
    </row>
    <row r="56" spans="1:7" ht="16.5" customHeight="1" x14ac:dyDescent="0.25">
      <c r="A56" s="19" t="s">
        <v>172</v>
      </c>
      <c r="B56" s="20" t="s">
        <v>173</v>
      </c>
      <c r="C56" s="25"/>
      <c r="D56" s="22"/>
      <c r="E56" s="23"/>
      <c r="F56" s="23"/>
      <c r="G56" s="24"/>
    </row>
    <row r="57" spans="1:7" ht="16.5" customHeight="1" x14ac:dyDescent="0.25">
      <c r="A57" s="19" t="s">
        <v>174</v>
      </c>
      <c r="B57" s="20" t="s">
        <v>175</v>
      </c>
      <c r="C57" s="25"/>
      <c r="D57" s="22"/>
      <c r="E57" s="23"/>
      <c r="F57" s="23"/>
      <c r="G57" s="24"/>
    </row>
    <row r="58" spans="1:7" ht="16.5" customHeight="1" x14ac:dyDescent="0.25">
      <c r="A58" s="19" t="s">
        <v>176</v>
      </c>
      <c r="B58" s="20" t="s">
        <v>177</v>
      </c>
      <c r="C58" s="25"/>
      <c r="D58" s="22"/>
      <c r="E58" s="23"/>
      <c r="F58" s="23"/>
      <c r="G58" s="24"/>
    </row>
    <row r="59" spans="1:7" ht="16.5" customHeight="1" x14ac:dyDescent="0.25">
      <c r="A59" s="19" t="s">
        <v>178</v>
      </c>
      <c r="B59" s="20" t="s">
        <v>179</v>
      </c>
      <c r="C59" s="25"/>
      <c r="D59" s="22"/>
      <c r="E59" s="23"/>
      <c r="F59" s="23"/>
      <c r="G59" s="24"/>
    </row>
    <row r="60" spans="1:7" ht="16.5" customHeight="1" x14ac:dyDescent="0.25">
      <c r="A60" s="19" t="s">
        <v>180</v>
      </c>
      <c r="B60" s="20" t="s">
        <v>181</v>
      </c>
      <c r="C60" s="25">
        <v>5</v>
      </c>
      <c r="D60" s="22"/>
      <c r="E60" s="23"/>
      <c r="F60" s="23"/>
      <c r="G60" s="24"/>
    </row>
    <row r="61" spans="1:7" ht="16.5" customHeight="1" x14ac:dyDescent="0.25">
      <c r="A61" s="19" t="s">
        <v>182</v>
      </c>
      <c r="B61" s="20" t="s">
        <v>183</v>
      </c>
      <c r="C61" s="25"/>
      <c r="D61" s="22"/>
      <c r="E61" s="23"/>
      <c r="F61" s="23"/>
      <c r="G61" s="24"/>
    </row>
    <row r="62" spans="1:7" ht="16.5" customHeight="1" x14ac:dyDescent="0.25">
      <c r="A62" s="19" t="s">
        <v>184</v>
      </c>
      <c r="B62" s="20" t="s">
        <v>185</v>
      </c>
      <c r="C62" s="25"/>
      <c r="D62" s="22"/>
      <c r="E62" s="23"/>
      <c r="F62" s="23"/>
      <c r="G62" s="24"/>
    </row>
    <row r="63" spans="1:7" ht="16.5" customHeight="1" x14ac:dyDescent="0.25">
      <c r="A63" s="19" t="s">
        <v>186</v>
      </c>
      <c r="B63" s="20" t="s">
        <v>187</v>
      </c>
      <c r="C63" s="25"/>
      <c r="D63" s="22"/>
      <c r="E63" s="23"/>
      <c r="F63" s="23"/>
      <c r="G63" s="24"/>
    </row>
    <row r="64" spans="1:7" ht="16.5" customHeight="1" x14ac:dyDescent="0.25">
      <c r="A64" s="19" t="s">
        <v>188</v>
      </c>
      <c r="B64" s="20" t="s">
        <v>189</v>
      </c>
      <c r="C64" s="25">
        <v>6</v>
      </c>
      <c r="D64" s="22"/>
      <c r="E64" s="23"/>
      <c r="F64" s="23"/>
      <c r="G64" s="24"/>
    </row>
    <row r="65" spans="1:7" ht="16.5" customHeight="1" x14ac:dyDescent="0.25">
      <c r="A65" s="19" t="s">
        <v>190</v>
      </c>
      <c r="B65" s="20" t="s">
        <v>191</v>
      </c>
      <c r="C65" s="25"/>
      <c r="D65" s="22"/>
      <c r="E65" s="23"/>
      <c r="F65" s="23"/>
      <c r="G65" s="24"/>
    </row>
    <row r="66" spans="1:7" ht="16.5" customHeight="1" x14ac:dyDescent="0.25">
      <c r="A66" s="19" t="s">
        <v>192</v>
      </c>
      <c r="B66" s="20" t="s">
        <v>193</v>
      </c>
      <c r="C66" s="25">
        <v>6</v>
      </c>
      <c r="D66" s="22"/>
      <c r="E66" s="23"/>
      <c r="F66" s="23"/>
      <c r="G66" s="24"/>
    </row>
    <row r="67" spans="1:7" ht="16.5" customHeight="1" x14ac:dyDescent="0.25">
      <c r="A67" s="19" t="s">
        <v>194</v>
      </c>
      <c r="B67" s="20" t="s">
        <v>195</v>
      </c>
      <c r="C67" s="25"/>
      <c r="D67" s="22"/>
      <c r="E67" s="23"/>
      <c r="F67" s="23"/>
      <c r="G67" s="24"/>
    </row>
    <row r="68" spans="1:7" ht="16.5" customHeight="1" x14ac:dyDescent="0.25">
      <c r="A68" s="19" t="s">
        <v>196</v>
      </c>
      <c r="B68" s="20" t="s">
        <v>197</v>
      </c>
      <c r="C68" s="25"/>
      <c r="D68" s="22"/>
      <c r="E68" s="23"/>
      <c r="F68" s="23"/>
      <c r="G68" s="24"/>
    </row>
    <row r="69" spans="1:7" ht="16.5" customHeight="1" x14ac:dyDescent="0.25">
      <c r="A69" s="19" t="s">
        <v>198</v>
      </c>
      <c r="B69" s="20" t="s">
        <v>199</v>
      </c>
      <c r="C69" s="25"/>
      <c r="D69" s="22"/>
      <c r="E69" s="23"/>
      <c r="F69" s="23"/>
      <c r="G69" s="24"/>
    </row>
    <row r="70" spans="1:7" ht="16.5" customHeight="1" x14ac:dyDescent="0.25">
      <c r="A70" s="19" t="s">
        <v>200</v>
      </c>
      <c r="B70" s="20" t="s">
        <v>201</v>
      </c>
      <c r="C70" s="25"/>
      <c r="D70" s="22"/>
      <c r="E70" s="23"/>
      <c r="F70" s="23"/>
      <c r="G70" s="24"/>
    </row>
    <row r="71" spans="1:7" ht="16.5" customHeight="1" x14ac:dyDescent="0.25">
      <c r="A71" s="19" t="s">
        <v>202</v>
      </c>
      <c r="B71" s="20" t="s">
        <v>203</v>
      </c>
      <c r="C71" s="25"/>
      <c r="D71" s="22"/>
      <c r="E71" s="23"/>
      <c r="F71" s="23"/>
      <c r="G71" s="24"/>
    </row>
    <row r="72" spans="1:7" ht="16.5" customHeight="1" x14ac:dyDescent="0.25">
      <c r="A72" s="19" t="s">
        <v>204</v>
      </c>
      <c r="B72" s="20" t="s">
        <v>205</v>
      </c>
      <c r="C72" s="25"/>
      <c r="D72" s="22"/>
      <c r="E72" s="23"/>
      <c r="F72" s="23"/>
      <c r="G72" s="24"/>
    </row>
    <row r="73" spans="1:7" ht="16.5" customHeight="1" x14ac:dyDescent="0.25">
      <c r="A73" s="19" t="s">
        <v>206</v>
      </c>
      <c r="B73" s="20" t="s">
        <v>207</v>
      </c>
      <c r="C73" s="25"/>
      <c r="D73" s="22"/>
      <c r="E73" s="23"/>
      <c r="F73" s="23"/>
      <c r="G73" s="24"/>
    </row>
    <row r="74" spans="1:7" ht="16.5" customHeight="1" x14ac:dyDescent="0.25">
      <c r="A74" s="19" t="s">
        <v>208</v>
      </c>
      <c r="B74" s="20" t="s">
        <v>209</v>
      </c>
      <c r="C74" s="25"/>
      <c r="D74" s="22"/>
      <c r="E74" s="23"/>
      <c r="F74" s="23"/>
      <c r="G74" s="24"/>
    </row>
    <row r="75" spans="1:7" ht="16.5" customHeight="1" x14ac:dyDescent="0.25">
      <c r="A75" s="19" t="s">
        <v>210</v>
      </c>
      <c r="B75" s="20" t="s">
        <v>211</v>
      </c>
      <c r="C75" s="25"/>
      <c r="D75" s="22"/>
      <c r="E75" s="23"/>
      <c r="F75" s="23"/>
      <c r="G75" s="24"/>
    </row>
    <row r="76" spans="1:7" ht="16.5" customHeight="1" x14ac:dyDescent="0.25">
      <c r="A76" s="19" t="s">
        <v>212</v>
      </c>
      <c r="B76" s="20" t="s">
        <v>213</v>
      </c>
      <c r="C76" s="25"/>
      <c r="D76" s="22"/>
      <c r="E76" s="23"/>
      <c r="F76" s="23"/>
      <c r="G76" s="24"/>
    </row>
    <row r="77" spans="1:7" ht="16.5" customHeight="1" x14ac:dyDescent="0.25">
      <c r="A77" s="19" t="s">
        <v>214</v>
      </c>
      <c r="B77" s="20" t="s">
        <v>215</v>
      </c>
      <c r="C77" s="25"/>
      <c r="D77" s="22"/>
      <c r="E77" s="23"/>
      <c r="F77" s="23"/>
      <c r="G77" s="24"/>
    </row>
    <row r="78" spans="1:7" ht="16.5" customHeight="1" x14ac:dyDescent="0.25">
      <c r="A78" s="19" t="s">
        <v>216</v>
      </c>
      <c r="B78" s="20" t="s">
        <v>217</v>
      </c>
      <c r="C78" s="25">
        <v>10</v>
      </c>
      <c r="D78" s="22"/>
      <c r="E78" s="23"/>
      <c r="F78" s="23"/>
      <c r="G78" s="24"/>
    </row>
    <row r="79" spans="1:7" ht="16.5" customHeight="1" x14ac:dyDescent="0.25">
      <c r="A79" s="19" t="s">
        <v>218</v>
      </c>
      <c r="B79" s="20" t="s">
        <v>219</v>
      </c>
      <c r="C79" s="25"/>
      <c r="D79" s="22"/>
      <c r="E79" s="23"/>
      <c r="F79" s="23"/>
      <c r="G79" s="24"/>
    </row>
    <row r="80" spans="1:7" ht="16.5" customHeight="1" x14ac:dyDescent="0.25">
      <c r="A80" s="19" t="s">
        <v>220</v>
      </c>
      <c r="B80" s="20" t="s">
        <v>221</v>
      </c>
      <c r="C80" s="25"/>
      <c r="D80" s="22"/>
      <c r="E80" s="23"/>
      <c r="F80" s="23"/>
      <c r="G80" s="24"/>
    </row>
    <row r="81" spans="1:7" ht="16.5" customHeight="1" x14ac:dyDescent="0.25">
      <c r="A81" s="19" t="s">
        <v>222</v>
      </c>
      <c r="B81" s="20" t="s">
        <v>223</v>
      </c>
      <c r="C81" s="25"/>
      <c r="D81" s="22"/>
      <c r="E81" s="23"/>
      <c r="F81" s="23"/>
      <c r="G81" s="24"/>
    </row>
    <row r="82" spans="1:7" ht="16.5" customHeight="1" x14ac:dyDescent="0.25">
      <c r="A82" s="19" t="s">
        <v>224</v>
      </c>
      <c r="B82" s="20" t="s">
        <v>225</v>
      </c>
      <c r="C82" s="25"/>
      <c r="D82" s="22"/>
      <c r="E82" s="23"/>
      <c r="F82" s="23"/>
      <c r="G82" s="24"/>
    </row>
    <row r="83" spans="1:7" ht="16.5" customHeight="1" x14ac:dyDescent="0.25">
      <c r="A83" s="19" t="s">
        <v>226</v>
      </c>
      <c r="B83" s="20" t="s">
        <v>227</v>
      </c>
      <c r="C83" s="25"/>
      <c r="D83" s="22"/>
      <c r="E83" s="23"/>
      <c r="F83" s="23"/>
      <c r="G83" s="24"/>
    </row>
    <row r="84" spans="1:7" ht="16.5" customHeight="1" x14ac:dyDescent="0.25">
      <c r="A84" s="19" t="s">
        <v>228</v>
      </c>
      <c r="B84" s="20" t="s">
        <v>229</v>
      </c>
      <c r="C84" s="25"/>
      <c r="D84" s="22"/>
      <c r="E84" s="23"/>
      <c r="F84" s="23"/>
      <c r="G84" s="24"/>
    </row>
    <row r="85" spans="1:7" ht="16.5" customHeight="1" x14ac:dyDescent="0.25">
      <c r="A85" s="19" t="s">
        <v>230</v>
      </c>
      <c r="B85" s="20" t="s">
        <v>231</v>
      </c>
      <c r="C85" s="25"/>
      <c r="D85" s="22"/>
      <c r="E85" s="23"/>
      <c r="F85" s="23"/>
      <c r="G85" s="24"/>
    </row>
    <row r="86" spans="1:7" ht="16.5" customHeight="1" x14ac:dyDescent="0.25">
      <c r="A86" s="19" t="s">
        <v>232</v>
      </c>
      <c r="B86" s="20" t="s">
        <v>233</v>
      </c>
      <c r="C86" s="25">
        <v>5</v>
      </c>
      <c r="D86" s="22"/>
      <c r="E86" s="23"/>
      <c r="F86" s="23"/>
      <c r="G86" s="24"/>
    </row>
    <row r="87" spans="1:7" ht="16.5" customHeight="1" x14ac:dyDescent="0.25">
      <c r="A87" s="19" t="s">
        <v>234</v>
      </c>
      <c r="B87" s="20" t="s">
        <v>235</v>
      </c>
      <c r="C87" s="25"/>
      <c r="D87" s="22"/>
      <c r="E87" s="23"/>
      <c r="F87" s="23"/>
      <c r="G87" s="24"/>
    </row>
    <row r="88" spans="1:7" ht="16.5" customHeight="1" x14ac:dyDescent="0.25">
      <c r="A88" s="19" t="s">
        <v>236</v>
      </c>
      <c r="B88" s="20" t="s">
        <v>237</v>
      </c>
      <c r="C88" s="25"/>
      <c r="D88" s="22"/>
      <c r="E88" s="23"/>
      <c r="F88" s="23"/>
      <c r="G88" s="24"/>
    </row>
    <row r="89" spans="1:7" ht="16.5" customHeight="1" x14ac:dyDescent="0.25">
      <c r="A89" s="19" t="s">
        <v>238</v>
      </c>
      <c r="B89" s="20" t="s">
        <v>239</v>
      </c>
      <c r="C89" s="25"/>
      <c r="D89" s="22"/>
      <c r="E89" s="23"/>
      <c r="F89" s="23"/>
      <c r="G89" s="24"/>
    </row>
    <row r="90" spans="1:7" ht="16.5" customHeight="1" x14ac:dyDescent="0.25">
      <c r="A90" s="19" t="s">
        <v>240</v>
      </c>
      <c r="B90" s="20" t="s">
        <v>241</v>
      </c>
      <c r="C90" s="25"/>
      <c r="D90" s="22"/>
      <c r="E90" s="23"/>
      <c r="F90" s="23"/>
      <c r="G90" s="24"/>
    </row>
    <row r="91" spans="1:7" ht="16.5" customHeight="1" x14ac:dyDescent="0.25">
      <c r="A91" s="19" t="s">
        <v>242</v>
      </c>
      <c r="B91" s="20" t="s">
        <v>243</v>
      </c>
      <c r="C91" s="25"/>
      <c r="D91" s="22"/>
      <c r="E91" s="23"/>
      <c r="F91" s="23"/>
      <c r="G91" s="24"/>
    </row>
    <row r="92" spans="1:7" ht="16.5" customHeight="1" x14ac:dyDescent="0.25">
      <c r="A92" s="19" t="s">
        <v>244</v>
      </c>
      <c r="B92" s="20" t="s">
        <v>245</v>
      </c>
      <c r="C92" s="25"/>
      <c r="D92" s="22"/>
      <c r="E92" s="23"/>
      <c r="F92" s="23"/>
      <c r="G92" s="24"/>
    </row>
    <row r="93" spans="1:7" ht="16.5" customHeight="1" x14ac:dyDescent="0.25">
      <c r="A93" s="19" t="s">
        <v>246</v>
      </c>
      <c r="B93" s="20" t="s">
        <v>247</v>
      </c>
      <c r="C93" s="25">
        <v>8</v>
      </c>
      <c r="D93" s="22"/>
      <c r="E93" s="23"/>
      <c r="F93" s="23"/>
      <c r="G93" s="24"/>
    </row>
    <row r="94" spans="1:7" ht="16.5" customHeight="1" x14ac:dyDescent="0.25">
      <c r="A94" s="19" t="s">
        <v>248</v>
      </c>
      <c r="B94" s="20" t="s">
        <v>249</v>
      </c>
      <c r="C94" s="25"/>
      <c r="D94" s="22"/>
      <c r="E94" s="23"/>
      <c r="F94" s="23"/>
      <c r="G94" s="24"/>
    </row>
    <row r="95" spans="1:7" ht="16.5" customHeight="1" x14ac:dyDescent="0.25">
      <c r="A95" s="19" t="s">
        <v>250</v>
      </c>
      <c r="B95" s="20" t="s">
        <v>251</v>
      </c>
      <c r="C95" s="25"/>
      <c r="D95" s="22"/>
      <c r="E95" s="23"/>
      <c r="F95" s="23"/>
      <c r="G95" s="24"/>
    </row>
    <row r="96" spans="1:7" ht="16.5" customHeight="1" x14ac:dyDescent="0.25">
      <c r="A96" s="19" t="s">
        <v>252</v>
      </c>
      <c r="B96" s="20" t="s">
        <v>253</v>
      </c>
      <c r="C96" s="25"/>
      <c r="D96" s="22"/>
      <c r="E96" s="23"/>
      <c r="F96" s="23"/>
      <c r="G96" s="24"/>
    </row>
    <row r="97" spans="1:7" ht="16.5" customHeight="1" x14ac:dyDescent="0.25">
      <c r="A97" s="19" t="s">
        <v>254</v>
      </c>
      <c r="B97" s="20" t="s">
        <v>255</v>
      </c>
      <c r="C97" s="25">
        <v>9</v>
      </c>
      <c r="D97" s="22"/>
      <c r="E97" s="23"/>
      <c r="F97" s="23"/>
      <c r="G97" s="24"/>
    </row>
    <row r="98" spans="1:7" ht="16.5" customHeight="1" x14ac:dyDescent="0.25">
      <c r="A98" s="19" t="s">
        <v>256</v>
      </c>
      <c r="B98" s="20" t="s">
        <v>257</v>
      </c>
      <c r="C98" s="25"/>
      <c r="D98" s="22"/>
      <c r="E98" s="23"/>
      <c r="F98" s="23"/>
      <c r="G98" s="24"/>
    </row>
    <row r="99" spans="1:7" ht="16.5" customHeight="1" x14ac:dyDescent="0.25">
      <c r="A99" s="19" t="s">
        <v>258</v>
      </c>
      <c r="B99" s="20" t="s">
        <v>259</v>
      </c>
      <c r="C99" s="25">
        <v>5</v>
      </c>
      <c r="D99" s="22"/>
      <c r="E99" s="23"/>
      <c r="F99" s="23"/>
      <c r="G99" s="24"/>
    </row>
    <row r="100" spans="1:7" ht="16.5" customHeight="1" x14ac:dyDescent="0.25">
      <c r="A100" s="19" t="s">
        <v>260</v>
      </c>
      <c r="B100" s="20" t="s">
        <v>261</v>
      </c>
      <c r="C100" s="25"/>
      <c r="D100" s="22"/>
      <c r="E100" s="23"/>
      <c r="F100" s="23"/>
      <c r="G100" s="24"/>
    </row>
    <row r="101" spans="1:7" ht="16.5" customHeight="1" x14ac:dyDescent="0.25">
      <c r="A101" s="19" t="s">
        <v>262</v>
      </c>
      <c r="B101" s="20" t="s">
        <v>263</v>
      </c>
      <c r="C101" s="25"/>
      <c r="D101" s="22"/>
      <c r="E101" s="23"/>
      <c r="F101" s="23"/>
      <c r="G101" s="24"/>
    </row>
    <row r="102" spans="1:7" ht="16.5" customHeight="1" x14ac:dyDescent="0.25">
      <c r="A102" s="19" t="s">
        <v>264</v>
      </c>
      <c r="B102" s="20" t="s">
        <v>265</v>
      </c>
      <c r="C102" s="25"/>
      <c r="D102" s="22"/>
      <c r="E102" s="23"/>
      <c r="F102" s="23"/>
      <c r="G102" s="24"/>
    </row>
    <row r="103" spans="1:7" ht="16.5" customHeight="1" x14ac:dyDescent="0.25">
      <c r="A103" s="19" t="s">
        <v>266</v>
      </c>
      <c r="B103" s="20" t="s">
        <v>267</v>
      </c>
      <c r="C103" s="25">
        <v>5</v>
      </c>
      <c r="D103" s="22"/>
      <c r="E103" s="23"/>
      <c r="F103" s="23"/>
      <c r="G103" s="24"/>
    </row>
    <row r="104" spans="1:7" ht="16.5" customHeight="1" x14ac:dyDescent="0.25">
      <c r="A104" s="19" t="s">
        <v>268</v>
      </c>
      <c r="B104" s="20" t="s">
        <v>269</v>
      </c>
      <c r="C104" s="25"/>
      <c r="D104" s="22"/>
      <c r="E104" s="23"/>
      <c r="F104" s="23"/>
      <c r="G104" s="24"/>
    </row>
    <row r="105" spans="1:7" ht="16.5" customHeight="1" x14ac:dyDescent="0.25">
      <c r="A105" s="19" t="s">
        <v>270</v>
      </c>
      <c r="B105" s="20" t="s">
        <v>271</v>
      </c>
      <c r="C105" s="25"/>
      <c r="D105" s="22"/>
      <c r="E105" s="23"/>
      <c r="F105" s="23"/>
      <c r="G105" s="24"/>
    </row>
    <row r="106" spans="1:7" ht="16.5" customHeight="1" x14ac:dyDescent="0.25">
      <c r="A106" s="19" t="s">
        <v>272</v>
      </c>
      <c r="B106" s="20" t="s">
        <v>273</v>
      </c>
      <c r="C106" s="25"/>
      <c r="D106" s="22"/>
      <c r="E106" s="23"/>
      <c r="F106" s="23"/>
      <c r="G106" s="24"/>
    </row>
    <row r="107" spans="1:7" ht="16.5" customHeight="1" x14ac:dyDescent="0.25">
      <c r="A107" s="19" t="s">
        <v>274</v>
      </c>
      <c r="B107" s="20" t="s">
        <v>275</v>
      </c>
      <c r="C107" s="25">
        <v>10</v>
      </c>
      <c r="D107" s="22"/>
      <c r="E107" s="23"/>
      <c r="F107" s="23"/>
      <c r="G107" s="24"/>
    </row>
    <row r="108" spans="1:7" ht="16.5" customHeight="1" x14ac:dyDescent="0.25">
      <c r="A108" s="19" t="s">
        <v>276</v>
      </c>
      <c r="B108" s="20" t="s">
        <v>277</v>
      </c>
      <c r="C108" s="25"/>
      <c r="D108" s="22"/>
      <c r="E108" s="23"/>
      <c r="F108" s="23"/>
      <c r="G108" s="24"/>
    </row>
    <row r="109" spans="1:7" ht="16.5" customHeight="1" x14ac:dyDescent="0.25">
      <c r="A109" s="19" t="s">
        <v>278</v>
      </c>
      <c r="B109" s="20" t="s">
        <v>279</v>
      </c>
      <c r="C109" s="25"/>
      <c r="D109" s="22"/>
      <c r="E109" s="23"/>
      <c r="F109" s="23"/>
      <c r="G109" s="24"/>
    </row>
    <row r="110" spans="1:7" ht="16.5" customHeight="1" x14ac:dyDescent="0.25">
      <c r="A110" s="19" t="s">
        <v>280</v>
      </c>
      <c r="B110" s="20" t="s">
        <v>281</v>
      </c>
      <c r="C110" s="25"/>
      <c r="D110" s="22"/>
      <c r="E110" s="23"/>
      <c r="F110" s="23"/>
      <c r="G110" s="24"/>
    </row>
    <row r="111" spans="1:7" ht="16.5" customHeight="1" x14ac:dyDescent="0.25">
      <c r="A111" s="19" t="s">
        <v>282</v>
      </c>
      <c r="B111" s="20" t="s">
        <v>283</v>
      </c>
      <c r="C111" s="25"/>
      <c r="D111" s="22"/>
      <c r="E111" s="23"/>
      <c r="F111" s="23"/>
      <c r="G111" s="24"/>
    </row>
    <row r="112" spans="1:7" ht="16.5" customHeight="1" x14ac:dyDescent="0.25">
      <c r="A112" s="19" t="s">
        <v>284</v>
      </c>
      <c r="B112" s="20" t="s">
        <v>285</v>
      </c>
      <c r="C112" s="25"/>
      <c r="D112" s="22"/>
      <c r="E112" s="23"/>
      <c r="F112" s="23"/>
      <c r="G112" s="24"/>
    </row>
    <row r="113" spans="1:7" ht="16.5" customHeight="1" x14ac:dyDescent="0.25">
      <c r="A113" s="19" t="s">
        <v>286</v>
      </c>
      <c r="B113" s="20" t="s">
        <v>287</v>
      </c>
      <c r="C113" s="25"/>
      <c r="D113" s="22"/>
      <c r="E113" s="23"/>
      <c r="F113" s="23"/>
      <c r="G113" s="24"/>
    </row>
    <row r="114" spans="1:7" ht="16.5" customHeight="1" x14ac:dyDescent="0.25">
      <c r="A114" s="19" t="s">
        <v>288</v>
      </c>
      <c r="B114" s="20" t="s">
        <v>289</v>
      </c>
      <c r="C114" s="25"/>
      <c r="D114" s="22"/>
      <c r="E114" s="23"/>
      <c r="F114" s="23"/>
      <c r="G114" s="24"/>
    </row>
    <row r="115" spans="1:7" ht="16.5" customHeight="1" x14ac:dyDescent="0.25">
      <c r="A115" s="19" t="s">
        <v>290</v>
      </c>
      <c r="B115" s="20" t="s">
        <v>291</v>
      </c>
      <c r="C115" s="25"/>
      <c r="D115" s="22"/>
      <c r="E115" s="23"/>
      <c r="F115" s="23"/>
      <c r="G115" s="24"/>
    </row>
    <row r="116" spans="1:7" ht="16.5" customHeight="1" x14ac:dyDescent="0.25">
      <c r="A116" s="19" t="s">
        <v>292</v>
      </c>
      <c r="B116" s="20" t="s">
        <v>293</v>
      </c>
      <c r="C116" s="25"/>
      <c r="D116" s="22"/>
      <c r="E116" s="23"/>
      <c r="F116" s="23"/>
      <c r="G116" s="24"/>
    </row>
    <row r="117" spans="1:7" ht="16.5" customHeight="1" x14ac:dyDescent="0.25">
      <c r="A117" s="19" t="s">
        <v>294</v>
      </c>
      <c r="B117" s="20" t="s">
        <v>295</v>
      </c>
      <c r="C117" s="25">
        <v>9</v>
      </c>
      <c r="D117" s="22"/>
      <c r="E117" s="23"/>
      <c r="F117" s="23"/>
      <c r="G117" s="24"/>
    </row>
    <row r="118" spans="1:7" ht="16.5" customHeight="1" x14ac:dyDescent="0.25">
      <c r="A118" s="19" t="s">
        <v>296</v>
      </c>
      <c r="B118" s="20" t="s">
        <v>297</v>
      </c>
      <c r="C118" s="25"/>
      <c r="D118" s="22"/>
      <c r="E118" s="23"/>
      <c r="F118" s="23"/>
      <c r="G118" s="24"/>
    </row>
    <row r="119" spans="1:7" ht="16.5" customHeight="1" x14ac:dyDescent="0.25">
      <c r="A119" s="19" t="s">
        <v>298</v>
      </c>
      <c r="B119" s="20" t="s">
        <v>299</v>
      </c>
      <c r="C119" s="25"/>
      <c r="D119" s="22"/>
      <c r="E119" s="23"/>
      <c r="F119" s="23"/>
      <c r="G119" s="24"/>
    </row>
    <row r="120" spans="1:7" ht="16.5" customHeight="1" x14ac:dyDescent="0.25">
      <c r="A120" s="19" t="s">
        <v>300</v>
      </c>
      <c r="B120" s="20" t="s">
        <v>301</v>
      </c>
      <c r="C120" s="25"/>
      <c r="D120" s="22"/>
      <c r="E120" s="23"/>
      <c r="F120" s="23"/>
      <c r="G120" s="24"/>
    </row>
    <row r="121" spans="1:7" ht="16.5" customHeight="1" x14ac:dyDescent="0.25">
      <c r="A121" s="19" t="s">
        <v>302</v>
      </c>
      <c r="B121" s="20" t="s">
        <v>303</v>
      </c>
      <c r="C121" s="25"/>
      <c r="D121" s="22"/>
      <c r="E121" s="23"/>
      <c r="F121" s="23"/>
      <c r="G121" s="24"/>
    </row>
    <row r="122" spans="1:7" ht="16.5" customHeight="1" x14ac:dyDescent="0.25">
      <c r="A122" s="19" t="s">
        <v>304</v>
      </c>
      <c r="B122" s="20" t="s">
        <v>305</v>
      </c>
      <c r="C122" s="25">
        <v>8</v>
      </c>
      <c r="D122" s="22"/>
      <c r="E122" s="23"/>
      <c r="F122" s="23"/>
      <c r="G122" s="24"/>
    </row>
    <row r="123" spans="1:7" ht="16.5" customHeight="1" x14ac:dyDescent="0.25">
      <c r="A123" s="19" t="s">
        <v>306</v>
      </c>
      <c r="B123" s="20" t="s">
        <v>307</v>
      </c>
      <c r="C123" s="25"/>
      <c r="D123" s="22"/>
      <c r="E123" s="23"/>
      <c r="F123" s="23"/>
      <c r="G123" s="24"/>
    </row>
    <row r="124" spans="1:7" ht="16.5" customHeight="1" x14ac:dyDescent="0.25">
      <c r="A124" s="19" t="s">
        <v>308</v>
      </c>
      <c r="B124" s="20" t="s">
        <v>309</v>
      </c>
      <c r="C124" s="25"/>
      <c r="D124" s="22"/>
      <c r="E124" s="23"/>
      <c r="F124" s="23"/>
      <c r="G124" s="24"/>
    </row>
    <row r="125" spans="1:7" ht="16.5" customHeight="1" x14ac:dyDescent="0.25">
      <c r="A125" s="19" t="s">
        <v>310</v>
      </c>
      <c r="B125" s="20" t="s">
        <v>311</v>
      </c>
      <c r="C125" s="25"/>
      <c r="D125" s="22"/>
      <c r="E125" s="23"/>
      <c r="F125" s="23"/>
      <c r="G125" s="24"/>
    </row>
    <row r="126" spans="1:7" ht="16.5" customHeight="1" x14ac:dyDescent="0.25">
      <c r="A126" s="19" t="s">
        <v>312</v>
      </c>
      <c r="B126" s="20" t="s">
        <v>313</v>
      </c>
      <c r="C126" s="25"/>
      <c r="D126" s="22"/>
      <c r="E126" s="23"/>
      <c r="F126" s="23"/>
      <c r="G126" s="24"/>
    </row>
    <row r="127" spans="1:7" ht="16.5" customHeight="1" x14ac:dyDescent="0.25">
      <c r="A127" s="19" t="s">
        <v>314</v>
      </c>
      <c r="B127" s="20" t="s">
        <v>315</v>
      </c>
      <c r="C127" s="25"/>
      <c r="D127" s="22"/>
      <c r="E127" s="23"/>
      <c r="F127" s="23"/>
      <c r="G127" s="24"/>
    </row>
    <row r="128" spans="1:7" ht="16.5" customHeight="1" x14ac:dyDescent="0.25">
      <c r="A128" s="19" t="s">
        <v>316</v>
      </c>
      <c r="B128" s="20" t="s">
        <v>317</v>
      </c>
      <c r="C128" s="25"/>
      <c r="D128" s="22"/>
      <c r="E128" s="23"/>
      <c r="F128" s="23"/>
      <c r="G128" s="24"/>
    </row>
    <row r="129" spans="1:7" ht="16.5" customHeight="1" x14ac:dyDescent="0.25">
      <c r="A129" s="19" t="s">
        <v>318</v>
      </c>
      <c r="B129" s="20" t="s">
        <v>319</v>
      </c>
      <c r="C129" s="25"/>
      <c r="D129" s="22"/>
      <c r="E129" s="23"/>
      <c r="F129" s="23"/>
      <c r="G129" s="24"/>
    </row>
    <row r="130" spans="1:7" ht="16.5" customHeight="1" x14ac:dyDescent="0.25">
      <c r="A130" s="19" t="s">
        <v>320</v>
      </c>
      <c r="B130" s="20" t="s">
        <v>321</v>
      </c>
      <c r="C130" s="25"/>
      <c r="D130" s="22"/>
      <c r="E130" s="23"/>
      <c r="F130" s="23"/>
      <c r="G130" s="24"/>
    </row>
    <row r="131" spans="1:7" ht="16.5" customHeight="1" x14ac:dyDescent="0.25">
      <c r="A131" s="19" t="s">
        <v>322</v>
      </c>
      <c r="B131" s="20" t="s">
        <v>323</v>
      </c>
      <c r="C131" s="25"/>
      <c r="D131" s="22"/>
      <c r="E131" s="23"/>
      <c r="F131" s="23"/>
      <c r="G131" s="24"/>
    </row>
    <row r="132" spans="1:7" ht="16.5" customHeight="1" x14ac:dyDescent="0.25">
      <c r="A132" s="19" t="s">
        <v>324</v>
      </c>
      <c r="B132" s="20" t="s">
        <v>325</v>
      </c>
      <c r="C132" s="25"/>
      <c r="D132" s="22"/>
      <c r="E132" s="23"/>
      <c r="F132" s="23"/>
      <c r="G132" s="24"/>
    </row>
    <row r="133" spans="1:7" ht="16.5" customHeight="1" x14ac:dyDescent="0.25">
      <c r="A133" s="19" t="s">
        <v>326</v>
      </c>
      <c r="B133" s="20" t="s">
        <v>327</v>
      </c>
      <c r="C133" s="25">
        <v>5</v>
      </c>
      <c r="D133" s="22"/>
      <c r="E133" s="23"/>
      <c r="F133" s="23"/>
      <c r="G133" s="24"/>
    </row>
    <row r="134" spans="1:7" ht="16.5" customHeight="1" x14ac:dyDescent="0.25">
      <c r="A134" s="19" t="s">
        <v>328</v>
      </c>
      <c r="B134" s="20" t="s">
        <v>329</v>
      </c>
      <c r="C134" s="25"/>
      <c r="D134" s="22"/>
      <c r="E134" s="23"/>
      <c r="F134" s="23"/>
      <c r="G134" s="24"/>
    </row>
    <row r="135" spans="1:7" ht="16.5" customHeight="1" x14ac:dyDescent="0.25">
      <c r="A135" s="19" t="s">
        <v>330</v>
      </c>
      <c r="B135" s="20" t="s">
        <v>331</v>
      </c>
      <c r="C135" s="25"/>
      <c r="D135" s="22"/>
      <c r="E135" s="23"/>
      <c r="F135" s="23"/>
      <c r="G135" s="24"/>
    </row>
    <row r="136" spans="1:7" ht="16.5" customHeight="1" x14ac:dyDescent="0.25">
      <c r="A136" s="19" t="s">
        <v>332</v>
      </c>
      <c r="B136" s="20" t="s">
        <v>333</v>
      </c>
      <c r="C136" s="25"/>
      <c r="D136" s="22"/>
      <c r="E136" s="23"/>
      <c r="F136" s="23"/>
      <c r="G136" s="24"/>
    </row>
    <row r="137" spans="1:7" ht="16.5" customHeight="1" x14ac:dyDescent="0.25">
      <c r="A137" s="19" t="s">
        <v>334</v>
      </c>
      <c r="B137" s="20" t="s">
        <v>335</v>
      </c>
      <c r="C137" s="25"/>
      <c r="D137" s="22"/>
      <c r="E137" s="23"/>
      <c r="F137" s="23"/>
      <c r="G137" s="24"/>
    </row>
    <row r="138" spans="1:7" ht="16.5" customHeight="1" x14ac:dyDescent="0.25">
      <c r="A138" s="19" t="s">
        <v>336</v>
      </c>
      <c r="B138" s="20" t="s">
        <v>337</v>
      </c>
      <c r="C138" s="25"/>
      <c r="D138" s="22"/>
      <c r="E138" s="23"/>
      <c r="F138" s="23"/>
      <c r="G138" s="24"/>
    </row>
    <row r="139" spans="1:7" ht="16.5" customHeight="1" x14ac:dyDescent="0.25">
      <c r="A139" s="19" t="s">
        <v>338</v>
      </c>
      <c r="B139" s="20" t="s">
        <v>339</v>
      </c>
      <c r="C139" s="25">
        <v>10</v>
      </c>
      <c r="D139" s="22"/>
      <c r="E139" s="23"/>
      <c r="F139" s="23"/>
      <c r="G139" s="24"/>
    </row>
    <row r="140" spans="1:7" ht="16.5" customHeight="1" x14ac:dyDescent="0.25">
      <c r="A140" s="19" t="s">
        <v>340</v>
      </c>
      <c r="B140" s="20" t="s">
        <v>341</v>
      </c>
      <c r="C140" s="25"/>
      <c r="D140" s="22"/>
      <c r="E140" s="23"/>
      <c r="F140" s="23"/>
      <c r="G140" s="24"/>
    </row>
    <row r="141" spans="1:7" ht="16.5" customHeight="1" x14ac:dyDescent="0.25">
      <c r="A141" s="19" t="s">
        <v>342</v>
      </c>
      <c r="B141" s="20" t="s">
        <v>343</v>
      </c>
      <c r="C141" s="25"/>
      <c r="D141" s="22"/>
      <c r="E141" s="23"/>
      <c r="F141" s="23"/>
      <c r="G141" s="24"/>
    </row>
    <row r="142" spans="1:7" ht="16.5" customHeight="1" x14ac:dyDescent="0.25">
      <c r="A142" s="19" t="s">
        <v>344</v>
      </c>
      <c r="B142" s="20" t="s">
        <v>345</v>
      </c>
      <c r="C142" s="25"/>
      <c r="D142" s="22"/>
      <c r="E142" s="23"/>
      <c r="F142" s="23"/>
      <c r="G142" s="24"/>
    </row>
    <row r="143" spans="1:7" ht="16.5" customHeight="1" x14ac:dyDescent="0.25">
      <c r="A143" s="19" t="s">
        <v>346</v>
      </c>
      <c r="B143" s="20" t="s">
        <v>347</v>
      </c>
      <c r="C143" s="25"/>
      <c r="D143" s="22"/>
      <c r="E143" s="23"/>
      <c r="F143" s="23"/>
      <c r="G143" s="24"/>
    </row>
    <row r="144" spans="1:7" ht="16.5" customHeight="1" x14ac:dyDescent="0.25">
      <c r="A144" s="19" t="s">
        <v>348</v>
      </c>
      <c r="B144" s="20" t="s">
        <v>349</v>
      </c>
      <c r="C144" s="25"/>
      <c r="D144" s="22"/>
      <c r="E144" s="23"/>
      <c r="F144" s="23"/>
      <c r="G144" s="24"/>
    </row>
    <row r="145" spans="1:7" ht="16.5" customHeight="1" x14ac:dyDescent="0.25">
      <c r="A145" s="19" t="s">
        <v>350</v>
      </c>
      <c r="B145" s="20" t="s">
        <v>351</v>
      </c>
      <c r="C145" s="25"/>
      <c r="D145" s="22"/>
      <c r="E145" s="23"/>
      <c r="F145" s="23"/>
      <c r="G145" s="24"/>
    </row>
    <row r="146" spans="1:7" ht="16.5" customHeight="1" x14ac:dyDescent="0.25">
      <c r="A146" s="19" t="s">
        <v>352</v>
      </c>
      <c r="B146" s="20" t="s">
        <v>353</v>
      </c>
      <c r="C146" s="25"/>
      <c r="D146" s="22"/>
      <c r="E146" s="23"/>
      <c r="F146" s="23"/>
      <c r="G146" s="24"/>
    </row>
    <row r="147" spans="1:7" ht="16.5" customHeight="1" x14ac:dyDescent="0.25">
      <c r="A147" s="19" t="s">
        <v>354</v>
      </c>
      <c r="B147" s="20" t="s">
        <v>355</v>
      </c>
      <c r="C147" s="25"/>
      <c r="D147" s="22"/>
      <c r="E147" s="23"/>
      <c r="F147" s="23"/>
      <c r="G147" s="24"/>
    </row>
    <row r="148" spans="1:7" ht="16.5" customHeight="1" x14ac:dyDescent="0.25">
      <c r="A148" s="19" t="s">
        <v>356</v>
      </c>
      <c r="B148" s="20" t="s">
        <v>357</v>
      </c>
      <c r="C148" s="25"/>
      <c r="D148" s="22"/>
      <c r="E148" s="23"/>
      <c r="F148" s="23"/>
      <c r="G148" s="24"/>
    </row>
    <row r="149" spans="1:7" ht="16.5" customHeight="1" x14ac:dyDescent="0.25">
      <c r="A149" s="19" t="s">
        <v>358</v>
      </c>
      <c r="B149" s="20" t="s">
        <v>359</v>
      </c>
      <c r="C149" s="25"/>
      <c r="D149" s="22"/>
      <c r="E149" s="23"/>
      <c r="F149" s="23"/>
      <c r="G149" s="24"/>
    </row>
    <row r="150" spans="1:7" ht="16.5" customHeight="1" x14ac:dyDescent="0.25">
      <c r="A150" s="19" t="s">
        <v>360</v>
      </c>
      <c r="B150" s="20" t="s">
        <v>361</v>
      </c>
      <c r="C150" s="25"/>
      <c r="D150" s="22"/>
      <c r="E150" s="23"/>
      <c r="F150" s="23"/>
      <c r="G150" s="24"/>
    </row>
    <row r="151" spans="1:7" ht="16.5" customHeight="1" x14ac:dyDescent="0.25">
      <c r="A151" s="19" t="s">
        <v>362</v>
      </c>
      <c r="B151" s="20" t="s">
        <v>363</v>
      </c>
      <c r="C151" s="25"/>
      <c r="D151" s="22"/>
      <c r="E151" s="23"/>
      <c r="F151" s="23"/>
      <c r="G151" s="24"/>
    </row>
    <row r="152" spans="1:7" ht="16.5" customHeight="1" x14ac:dyDescent="0.25">
      <c r="A152" s="19" t="s">
        <v>364</v>
      </c>
      <c r="B152" s="20" t="s">
        <v>365</v>
      </c>
      <c r="C152" s="25"/>
      <c r="D152" s="22"/>
      <c r="E152" s="23"/>
      <c r="F152" s="23"/>
      <c r="G152" s="24"/>
    </row>
    <row r="153" spans="1:7" ht="16.5" customHeight="1" x14ac:dyDescent="0.25">
      <c r="A153" s="19" t="s">
        <v>366</v>
      </c>
      <c r="B153" s="20" t="s">
        <v>367</v>
      </c>
      <c r="C153" s="25"/>
      <c r="D153" s="22"/>
      <c r="E153" s="23"/>
      <c r="F153" s="23"/>
      <c r="G153" s="24"/>
    </row>
    <row r="154" spans="1:7" ht="16.5" customHeight="1" x14ac:dyDescent="0.25">
      <c r="A154" s="19" t="s">
        <v>368</v>
      </c>
      <c r="B154" s="20" t="s">
        <v>369</v>
      </c>
      <c r="C154" s="25"/>
      <c r="D154" s="22"/>
      <c r="E154" s="23"/>
      <c r="F154" s="23"/>
      <c r="G154" s="24"/>
    </row>
    <row r="155" spans="1:7" ht="16.5" customHeight="1" x14ac:dyDescent="0.25">
      <c r="A155" s="19" t="s">
        <v>370</v>
      </c>
      <c r="B155" s="20" t="s">
        <v>371</v>
      </c>
      <c r="C155" s="25"/>
      <c r="D155" s="22"/>
      <c r="E155" s="23"/>
      <c r="F155" s="23"/>
      <c r="G155" s="24"/>
    </row>
    <row r="156" spans="1:7" ht="16.5" customHeight="1" x14ac:dyDescent="0.25">
      <c r="A156" s="19" t="s">
        <v>372</v>
      </c>
      <c r="B156" s="20" t="s">
        <v>373</v>
      </c>
      <c r="C156" s="25"/>
      <c r="D156" s="22"/>
      <c r="E156" s="23"/>
      <c r="F156" s="23"/>
      <c r="G156" s="24"/>
    </row>
    <row r="157" spans="1:7" ht="16.5" customHeight="1" x14ac:dyDescent="0.25">
      <c r="A157" s="19" t="s">
        <v>374</v>
      </c>
      <c r="B157" s="20" t="s">
        <v>375</v>
      </c>
      <c r="C157" s="25"/>
      <c r="D157" s="22"/>
      <c r="E157" s="23"/>
      <c r="F157" s="23"/>
      <c r="G157" s="24"/>
    </row>
    <row r="158" spans="1:7" ht="16.5" customHeight="1" x14ac:dyDescent="0.25">
      <c r="A158" s="19" t="s">
        <v>376</v>
      </c>
      <c r="B158" s="20" t="s">
        <v>377</v>
      </c>
      <c r="C158" s="25">
        <v>10</v>
      </c>
      <c r="D158" s="22"/>
      <c r="E158" s="23"/>
      <c r="F158" s="23"/>
      <c r="G158" s="24"/>
    </row>
    <row r="159" spans="1:7" ht="16.5" customHeight="1" x14ac:dyDescent="0.25">
      <c r="A159" s="19" t="s">
        <v>378</v>
      </c>
      <c r="B159" s="20" t="s">
        <v>379</v>
      </c>
      <c r="C159" s="25"/>
      <c r="D159" s="22"/>
      <c r="E159" s="23"/>
      <c r="F159" s="23"/>
      <c r="G159" s="24"/>
    </row>
    <row r="160" spans="1:7" ht="16.5" customHeight="1" x14ac:dyDescent="0.25">
      <c r="A160" s="19" t="s">
        <v>380</v>
      </c>
      <c r="B160" s="20" t="s">
        <v>381</v>
      </c>
      <c r="C160" s="25"/>
      <c r="D160" s="22"/>
      <c r="E160" s="23"/>
      <c r="F160" s="23"/>
      <c r="G160" s="24"/>
    </row>
    <row r="161" spans="1:7" ht="16.5" customHeight="1" x14ac:dyDescent="0.25">
      <c r="A161" s="19" t="s">
        <v>382</v>
      </c>
      <c r="B161" s="20" t="s">
        <v>383</v>
      </c>
      <c r="C161" s="25"/>
      <c r="D161" s="22"/>
      <c r="E161" s="23"/>
      <c r="F161" s="23"/>
      <c r="G161" s="24"/>
    </row>
    <row r="162" spans="1:7" ht="16.5" customHeight="1" x14ac:dyDescent="0.25">
      <c r="A162" s="19" t="s">
        <v>384</v>
      </c>
      <c r="B162" s="20" t="s">
        <v>385</v>
      </c>
      <c r="C162" s="25"/>
      <c r="D162" s="22"/>
      <c r="E162" s="23"/>
      <c r="F162" s="23"/>
      <c r="G162" s="24"/>
    </row>
    <row r="163" spans="1:7" ht="16.5" customHeight="1" x14ac:dyDescent="0.25">
      <c r="A163" s="19" t="s">
        <v>386</v>
      </c>
      <c r="B163" s="20" t="s">
        <v>387</v>
      </c>
      <c r="C163" s="25"/>
      <c r="D163" s="22"/>
      <c r="E163" s="23"/>
      <c r="F163" s="23"/>
      <c r="G163" s="24"/>
    </row>
    <row r="164" spans="1:7" ht="16.5" customHeight="1" x14ac:dyDescent="0.25">
      <c r="A164" s="19" t="s">
        <v>388</v>
      </c>
      <c r="B164" s="20" t="s">
        <v>389</v>
      </c>
      <c r="C164" s="25"/>
      <c r="D164" s="22"/>
      <c r="E164" s="23"/>
      <c r="F164" s="23"/>
      <c r="G164" s="24"/>
    </row>
    <row r="165" spans="1:7" ht="16.5" customHeight="1" x14ac:dyDescent="0.25">
      <c r="A165" s="19" t="s">
        <v>390</v>
      </c>
      <c r="B165" s="20" t="s">
        <v>391</v>
      </c>
      <c r="C165" s="25">
        <v>9</v>
      </c>
      <c r="D165" s="22"/>
      <c r="E165" s="23"/>
      <c r="F165" s="23"/>
      <c r="G165" s="24"/>
    </row>
    <row r="166" spans="1:7" ht="16.5" customHeight="1" x14ac:dyDescent="0.25">
      <c r="A166" s="19" t="s">
        <v>392</v>
      </c>
      <c r="B166" s="20" t="s">
        <v>393</v>
      </c>
      <c r="C166" s="25">
        <v>10</v>
      </c>
      <c r="D166" s="22"/>
      <c r="E166" s="23"/>
      <c r="F166" s="23"/>
      <c r="G166" s="24"/>
    </row>
    <row r="167" spans="1:7" ht="16.5" customHeight="1" x14ac:dyDescent="0.25">
      <c r="A167" s="19" t="s">
        <v>394</v>
      </c>
      <c r="B167" s="20" t="s">
        <v>395</v>
      </c>
      <c r="C167" s="25"/>
      <c r="D167" s="22"/>
      <c r="E167" s="23"/>
      <c r="F167" s="23"/>
      <c r="G167" s="24"/>
    </row>
    <row r="168" spans="1:7" ht="16.5" customHeight="1" x14ac:dyDescent="0.25">
      <c r="A168" s="19" t="s">
        <v>396</v>
      </c>
      <c r="B168" s="20" t="s">
        <v>397</v>
      </c>
      <c r="C168" s="25"/>
      <c r="D168" s="22"/>
      <c r="E168" s="23"/>
      <c r="F168" s="23"/>
      <c r="G168" s="24"/>
    </row>
    <row r="169" spans="1:7" ht="16.5" customHeight="1" x14ac:dyDescent="0.25">
      <c r="A169" s="19" t="s">
        <v>398</v>
      </c>
      <c r="B169" s="20" t="s">
        <v>399</v>
      </c>
      <c r="C169" s="25"/>
      <c r="D169" s="22"/>
      <c r="E169" s="23"/>
      <c r="F169" s="23"/>
      <c r="G169" s="24"/>
    </row>
    <row r="170" spans="1:7" ht="16.5" customHeight="1" x14ac:dyDescent="0.25">
      <c r="A170" s="19" t="s">
        <v>400</v>
      </c>
      <c r="B170" s="20" t="s">
        <v>401</v>
      </c>
      <c r="C170" s="25"/>
      <c r="D170" s="22"/>
      <c r="E170" s="23"/>
      <c r="F170" s="23"/>
      <c r="G170" s="24"/>
    </row>
    <row r="171" spans="1:7" ht="16.5" customHeight="1" x14ac:dyDescent="0.25">
      <c r="A171" s="19" t="s">
        <v>402</v>
      </c>
      <c r="B171" s="20" t="s">
        <v>403</v>
      </c>
      <c r="C171" s="25"/>
      <c r="D171" s="22"/>
      <c r="E171" s="23"/>
      <c r="F171" s="23"/>
      <c r="G171" s="24"/>
    </row>
    <row r="172" spans="1:7" ht="16.5" customHeight="1" x14ac:dyDescent="0.25">
      <c r="A172" s="19" t="s">
        <v>404</v>
      </c>
      <c r="B172" s="20" t="s">
        <v>405</v>
      </c>
      <c r="C172" s="25"/>
      <c r="D172" s="22"/>
      <c r="E172" s="23"/>
      <c r="F172" s="23"/>
      <c r="G172" s="24"/>
    </row>
    <row r="173" spans="1:7" ht="16.5" customHeight="1" x14ac:dyDescent="0.25">
      <c r="A173" s="19" t="s">
        <v>406</v>
      </c>
      <c r="B173" s="20" t="s">
        <v>407</v>
      </c>
      <c r="C173" s="25"/>
      <c r="D173" s="22"/>
      <c r="E173" s="23"/>
      <c r="F173" s="23"/>
      <c r="G173" s="24"/>
    </row>
    <row r="174" spans="1:7" ht="16.5" customHeight="1" x14ac:dyDescent="0.25">
      <c r="A174" s="19" t="s">
        <v>408</v>
      </c>
      <c r="B174" s="20" t="s">
        <v>409</v>
      </c>
      <c r="C174" s="25"/>
      <c r="D174" s="22"/>
      <c r="E174" s="23"/>
      <c r="F174" s="23"/>
      <c r="G174" s="24"/>
    </row>
    <row r="175" spans="1:7" ht="16.5" customHeight="1" x14ac:dyDescent="0.25">
      <c r="A175" s="19" t="s">
        <v>410</v>
      </c>
      <c r="B175" s="20" t="s">
        <v>411</v>
      </c>
      <c r="C175" s="25"/>
      <c r="D175" s="22"/>
      <c r="E175" s="23"/>
      <c r="F175" s="23"/>
      <c r="G175" s="24"/>
    </row>
    <row r="176" spans="1:7" ht="16.5" customHeight="1" x14ac:dyDescent="0.25">
      <c r="A176" s="19" t="s">
        <v>412</v>
      </c>
      <c r="B176" s="20" t="s">
        <v>413</v>
      </c>
      <c r="C176" s="25"/>
      <c r="D176" s="22"/>
      <c r="E176" s="23"/>
      <c r="F176" s="23"/>
      <c r="G176" s="24"/>
    </row>
    <row r="177" spans="1:7" ht="16.5" customHeight="1" x14ac:dyDescent="0.25">
      <c r="A177" s="19" t="s">
        <v>414</v>
      </c>
      <c r="B177" s="20" t="s">
        <v>415</v>
      </c>
      <c r="C177" s="25"/>
      <c r="D177" s="22"/>
      <c r="E177" s="23"/>
      <c r="F177" s="23"/>
      <c r="G177" s="24"/>
    </row>
    <row r="178" spans="1:7" ht="16.5" customHeight="1" x14ac:dyDescent="0.25">
      <c r="A178" s="19" t="s">
        <v>416</v>
      </c>
      <c r="B178" s="20" t="s">
        <v>417</v>
      </c>
      <c r="C178" s="25"/>
      <c r="D178" s="22"/>
      <c r="E178" s="23"/>
      <c r="F178" s="23"/>
      <c r="G178" s="24"/>
    </row>
    <row r="179" spans="1:7" ht="16.5" customHeight="1" x14ac:dyDescent="0.25">
      <c r="A179" s="19" t="s">
        <v>418</v>
      </c>
      <c r="B179" s="20" t="s">
        <v>419</v>
      </c>
      <c r="C179" s="25"/>
      <c r="D179" s="22"/>
      <c r="E179" s="23"/>
      <c r="F179" s="23"/>
      <c r="G179" s="24"/>
    </row>
    <row r="180" spans="1:7" ht="16.5" customHeight="1" x14ac:dyDescent="0.25">
      <c r="A180" s="19" t="s">
        <v>420</v>
      </c>
      <c r="B180" s="20" t="s">
        <v>421</v>
      </c>
      <c r="C180" s="25"/>
      <c r="D180" s="22"/>
      <c r="E180" s="23"/>
      <c r="F180" s="23"/>
      <c r="G180" s="24"/>
    </row>
    <row r="181" spans="1:7" ht="16.5" customHeight="1" x14ac:dyDescent="0.25">
      <c r="A181" s="19" t="s">
        <v>422</v>
      </c>
      <c r="B181" s="20" t="s">
        <v>423</v>
      </c>
      <c r="C181" s="25"/>
      <c r="D181" s="22"/>
      <c r="E181" s="23"/>
      <c r="F181" s="23"/>
      <c r="G181" s="24"/>
    </row>
    <row r="182" spans="1:7" ht="16.5" customHeight="1" x14ac:dyDescent="0.25">
      <c r="A182" s="19" t="s">
        <v>424</v>
      </c>
      <c r="B182" s="20" t="s">
        <v>425</v>
      </c>
      <c r="C182" s="25"/>
      <c r="D182" s="22"/>
      <c r="E182" s="23"/>
      <c r="F182" s="23"/>
      <c r="G182" s="24"/>
    </row>
    <row r="183" spans="1:7" ht="16.5" customHeight="1" x14ac:dyDescent="0.25">
      <c r="A183" s="19" t="s">
        <v>426</v>
      </c>
      <c r="B183" s="20" t="s">
        <v>427</v>
      </c>
      <c r="C183" s="25"/>
      <c r="D183" s="22"/>
      <c r="E183" s="23"/>
      <c r="F183" s="23"/>
      <c r="G183" s="24"/>
    </row>
    <row r="184" spans="1:7" ht="16.5" customHeight="1" x14ac:dyDescent="0.25">
      <c r="A184" s="19" t="s">
        <v>428</v>
      </c>
      <c r="B184" s="20" t="s">
        <v>429</v>
      </c>
      <c r="C184" s="25"/>
      <c r="D184" s="22"/>
      <c r="E184" s="23"/>
      <c r="F184" s="23"/>
      <c r="G184" s="24"/>
    </row>
    <row r="185" spans="1:7" ht="16.5" customHeight="1" x14ac:dyDescent="0.25">
      <c r="A185" s="19" t="s">
        <v>430</v>
      </c>
      <c r="B185" s="20" t="s">
        <v>431</v>
      </c>
      <c r="C185" s="25"/>
      <c r="D185" s="22"/>
      <c r="E185" s="23"/>
      <c r="F185" s="23"/>
      <c r="G185" s="24"/>
    </row>
    <row r="186" spans="1:7" ht="16.5" customHeight="1" x14ac:dyDescent="0.25">
      <c r="A186" s="19" t="s">
        <v>432</v>
      </c>
      <c r="B186" s="20" t="s">
        <v>433</v>
      </c>
      <c r="C186" s="25"/>
      <c r="D186" s="22"/>
      <c r="E186" s="23"/>
      <c r="F186" s="23"/>
      <c r="G186" s="24"/>
    </row>
    <row r="187" spans="1:7" ht="16.5" customHeight="1" x14ac:dyDescent="0.25">
      <c r="A187" s="19" t="s">
        <v>434</v>
      </c>
      <c r="B187" s="20" t="s">
        <v>435</v>
      </c>
      <c r="C187" s="25"/>
      <c r="D187" s="22"/>
      <c r="E187" s="23"/>
      <c r="F187" s="23"/>
      <c r="G187" s="24"/>
    </row>
    <row r="188" spans="1:7" ht="16.5" customHeight="1" x14ac:dyDescent="0.25">
      <c r="A188" s="19" t="s">
        <v>436</v>
      </c>
      <c r="B188" s="20" t="s">
        <v>437</v>
      </c>
      <c r="C188" s="25"/>
      <c r="D188" s="22"/>
      <c r="E188" s="23"/>
      <c r="F188" s="23"/>
      <c r="G188" s="24"/>
    </row>
    <row r="189" spans="1:7" ht="16.5" customHeight="1" x14ac:dyDescent="0.25">
      <c r="A189" s="19" t="s">
        <v>438</v>
      </c>
      <c r="B189" s="20" t="s">
        <v>439</v>
      </c>
      <c r="C189" s="25">
        <v>5</v>
      </c>
      <c r="D189" s="22"/>
      <c r="E189" s="23"/>
      <c r="F189" s="23"/>
      <c r="G189" s="24"/>
    </row>
    <row r="190" spans="1:7" ht="16.5" customHeight="1" x14ac:dyDescent="0.25">
      <c r="A190" s="19" t="s">
        <v>440</v>
      </c>
      <c r="B190" s="20" t="s">
        <v>441</v>
      </c>
      <c r="C190" s="25">
        <v>5</v>
      </c>
      <c r="D190" s="22"/>
      <c r="E190" s="23"/>
      <c r="F190" s="23"/>
      <c r="G190" s="24"/>
    </row>
    <row r="191" spans="1:7" ht="16.5" customHeight="1" x14ac:dyDescent="0.25">
      <c r="A191" s="19" t="s">
        <v>442</v>
      </c>
      <c r="B191" s="20" t="s">
        <v>443</v>
      </c>
      <c r="C191" s="25">
        <v>10</v>
      </c>
      <c r="D191" s="22"/>
      <c r="E191" s="23"/>
      <c r="F191" s="23"/>
      <c r="G191" s="24"/>
    </row>
    <row r="192" spans="1:7" ht="16.5" customHeight="1" x14ac:dyDescent="0.25">
      <c r="A192" s="19" t="s">
        <v>444</v>
      </c>
      <c r="B192" s="20" t="s">
        <v>445</v>
      </c>
      <c r="C192" s="25"/>
      <c r="D192" s="22"/>
      <c r="E192" s="23"/>
      <c r="F192" s="23"/>
      <c r="G192" s="24"/>
    </row>
    <row r="193" spans="1:7" ht="16.5" customHeight="1" x14ac:dyDescent="0.25">
      <c r="A193" s="19" t="s">
        <v>446</v>
      </c>
      <c r="B193" s="20" t="s">
        <v>447</v>
      </c>
      <c r="C193" s="25"/>
      <c r="D193" s="22"/>
      <c r="E193" s="23"/>
      <c r="F193" s="23"/>
      <c r="G193" s="24"/>
    </row>
    <row r="194" spans="1:7" ht="16.5" customHeight="1" x14ac:dyDescent="0.25">
      <c r="A194" s="19" t="s">
        <v>448</v>
      </c>
      <c r="B194" s="20" t="s">
        <v>449</v>
      </c>
      <c r="C194" s="25"/>
      <c r="D194" s="22"/>
      <c r="E194" s="23"/>
      <c r="F194" s="23"/>
      <c r="G194" s="24"/>
    </row>
    <row r="195" spans="1:7" ht="16.5" customHeight="1" x14ac:dyDescent="0.25">
      <c r="A195" s="19" t="s">
        <v>450</v>
      </c>
      <c r="B195" s="20" t="s">
        <v>451</v>
      </c>
      <c r="C195" s="25"/>
      <c r="D195" s="22"/>
      <c r="E195" s="23"/>
      <c r="F195" s="23"/>
      <c r="G195" s="24"/>
    </row>
    <row r="196" spans="1:7" ht="16.5" customHeight="1" x14ac:dyDescent="0.25">
      <c r="A196" s="19" t="s">
        <v>452</v>
      </c>
      <c r="B196" s="20" t="s">
        <v>453</v>
      </c>
      <c r="C196" s="25"/>
      <c r="D196" s="22"/>
      <c r="E196" s="23"/>
      <c r="F196" s="23"/>
      <c r="G196" s="24"/>
    </row>
    <row r="197" spans="1:7" ht="16.5" customHeight="1" x14ac:dyDescent="0.25">
      <c r="A197" s="19" t="s">
        <v>454</v>
      </c>
      <c r="B197" s="20" t="s">
        <v>455</v>
      </c>
      <c r="C197" s="25"/>
      <c r="D197" s="22"/>
      <c r="E197" s="23"/>
      <c r="F197" s="23"/>
      <c r="G197" s="24"/>
    </row>
    <row r="198" spans="1:7" ht="16.5" customHeight="1" x14ac:dyDescent="0.25">
      <c r="A198" s="19" t="s">
        <v>456</v>
      </c>
      <c r="B198" s="20" t="s">
        <v>457</v>
      </c>
      <c r="C198" s="25"/>
      <c r="D198" s="22"/>
      <c r="E198" s="23"/>
      <c r="F198" s="23"/>
      <c r="G198" s="24"/>
    </row>
    <row r="199" spans="1:7" ht="16.5" customHeight="1" x14ac:dyDescent="0.25">
      <c r="A199" s="19" t="s">
        <v>458</v>
      </c>
      <c r="B199" s="20" t="s">
        <v>459</v>
      </c>
      <c r="C199" s="25"/>
      <c r="D199" s="22"/>
      <c r="E199" s="23"/>
      <c r="F199" s="23"/>
      <c r="G199" s="24"/>
    </row>
    <row r="200" spans="1:7" ht="16.5" customHeight="1" x14ac:dyDescent="0.25">
      <c r="A200" s="19" t="s">
        <v>460</v>
      </c>
      <c r="B200" s="20" t="s">
        <v>461</v>
      </c>
      <c r="C200" s="25"/>
      <c r="D200" s="22"/>
      <c r="E200" s="23"/>
      <c r="F200" s="23"/>
      <c r="G200" s="24"/>
    </row>
    <row r="201" spans="1:7" ht="16.5" customHeight="1" x14ac:dyDescent="0.25">
      <c r="A201" s="19" t="s">
        <v>462</v>
      </c>
      <c r="B201" s="20" t="s">
        <v>463</v>
      </c>
      <c r="C201" s="25"/>
      <c r="D201" s="22"/>
      <c r="E201" s="23"/>
      <c r="F201" s="23"/>
      <c r="G201" s="24"/>
    </row>
    <row r="202" spans="1:7" ht="16.5" customHeight="1" x14ac:dyDescent="0.25">
      <c r="A202" s="19" t="s">
        <v>464</v>
      </c>
      <c r="B202" s="20" t="s">
        <v>465</v>
      </c>
      <c r="C202" s="25"/>
      <c r="D202" s="22"/>
      <c r="E202" s="23"/>
      <c r="F202" s="23"/>
      <c r="G202" s="24"/>
    </row>
    <row r="203" spans="1:7" ht="16.5" customHeight="1" x14ac:dyDescent="0.25">
      <c r="A203" s="19" t="s">
        <v>466</v>
      </c>
      <c r="B203" s="20" t="s">
        <v>467</v>
      </c>
      <c r="C203" s="25">
        <v>10</v>
      </c>
      <c r="D203" s="22"/>
      <c r="E203" s="23"/>
      <c r="F203" s="23"/>
      <c r="G203" s="24"/>
    </row>
    <row r="204" spans="1:7" ht="16.5" customHeight="1" x14ac:dyDescent="0.2">
      <c r="A204" s="20"/>
      <c r="B204" s="20"/>
      <c r="C204" s="25"/>
      <c r="D204" s="22"/>
      <c r="E204" s="23"/>
      <c r="F204" s="23"/>
      <c r="G204" s="24"/>
    </row>
    <row r="205" spans="1:7" ht="16.5" customHeight="1" x14ac:dyDescent="0.2">
      <c r="A205" s="20"/>
      <c r="B205" s="20"/>
      <c r="C205" s="25"/>
      <c r="D205" s="22"/>
      <c r="E205" s="23"/>
      <c r="F205" s="23"/>
      <c r="G205" s="24"/>
    </row>
    <row r="206" spans="1:7" ht="16.5" customHeight="1" x14ac:dyDescent="0.2">
      <c r="A206" s="20"/>
      <c r="B206" s="20"/>
      <c r="C206" s="25"/>
      <c r="D206" s="22"/>
      <c r="E206" s="23"/>
      <c r="F206" s="23"/>
      <c r="G206" s="24"/>
    </row>
    <row r="207" spans="1:7" ht="16.5" customHeight="1" x14ac:dyDescent="0.2">
      <c r="A207" s="20"/>
      <c r="B207" s="20"/>
      <c r="C207" s="25"/>
      <c r="D207" s="22"/>
      <c r="E207" s="23"/>
      <c r="F207" s="23"/>
      <c r="G207" s="24"/>
    </row>
    <row r="208" spans="1:7" ht="16.5" customHeight="1" x14ac:dyDescent="0.2">
      <c r="A208" s="26"/>
      <c r="B208" s="20"/>
      <c r="C208" s="25"/>
      <c r="D208" s="22"/>
      <c r="E208" s="23"/>
      <c r="F208" s="23"/>
      <c r="G208" s="24"/>
    </row>
    <row r="209" spans="1:7" ht="16.5" customHeight="1" x14ac:dyDescent="0.2">
      <c r="A209" s="26"/>
      <c r="B209" s="20"/>
      <c r="C209" s="25"/>
      <c r="D209" s="22"/>
      <c r="E209" s="23"/>
      <c r="F209" s="23"/>
      <c r="G209" s="24"/>
    </row>
    <row r="210" spans="1:7" ht="13.5" thickBot="1" x14ac:dyDescent="0.25">
      <c r="A210" s="27"/>
      <c r="B210" s="20"/>
      <c r="C210" s="28"/>
      <c r="D210" s="29"/>
      <c r="E210" s="30"/>
      <c r="F210" s="30"/>
      <c r="G210" s="31"/>
    </row>
    <row r="211" spans="1:7" x14ac:dyDescent="0.2">
      <c r="A211" s="32"/>
      <c r="B211" s="20"/>
      <c r="C211" s="33"/>
      <c r="D211" s="34"/>
      <c r="E211" s="35"/>
      <c r="F211" s="35"/>
      <c r="G211" s="36"/>
    </row>
    <row r="212" spans="1:7" x14ac:dyDescent="0.2">
      <c r="D212" s="38"/>
    </row>
    <row r="213" spans="1:7" x14ac:dyDescent="0.2">
      <c r="D213" s="38"/>
      <c r="E213" s="40" t="s">
        <v>468</v>
      </c>
    </row>
  </sheetData>
  <autoFilter ref="A1:D203">
    <sortState ref="A2:D203">
      <sortCondition ref="B1:B203"/>
    </sortState>
  </autoFilter>
  <pageMargins left="0.18" right="0.15" top="0.21" bottom="0.1" header="0.22" footer="0.23"/>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D1:F31"/>
  <sheetViews>
    <sheetView workbookViewId="0">
      <selection activeCell="J16" sqref="J16"/>
    </sheetView>
  </sheetViews>
  <sheetFormatPr defaultRowHeight="15" x14ac:dyDescent="0.25"/>
  <cols>
    <col min="1" max="4" width="9.140625" style="2"/>
    <col min="5" max="5" width="31.28515625" style="2" customWidth="1"/>
    <col min="6" max="6" width="11.7109375" style="2" customWidth="1"/>
    <col min="7" max="16384" width="9.140625" style="2"/>
  </cols>
  <sheetData>
    <row r="1" spans="4:6" x14ac:dyDescent="0.25">
      <c r="D1" s="44" t="s">
        <v>469</v>
      </c>
      <c r="E1" s="44"/>
      <c r="F1" s="44"/>
    </row>
    <row r="3" spans="4:6" ht="15.75" x14ac:dyDescent="0.25">
      <c r="D3" s="19" t="s">
        <v>304</v>
      </c>
      <c r="E3" s="20" t="s">
        <v>305</v>
      </c>
      <c r="F3" s="21">
        <f>VLOOKUP(D3,'Tabela studenata'!$A$2:$C$203,3,FALSE)</f>
        <v>8</v>
      </c>
    </row>
    <row r="4" spans="4:6" ht="15.75" x14ac:dyDescent="0.25">
      <c r="D4" s="19" t="s">
        <v>338</v>
      </c>
      <c r="E4" s="20" t="s">
        <v>339</v>
      </c>
      <c r="F4" s="21">
        <f>VLOOKUP(D4,'Tabela studenata'!$A$2:$C$203,3,FALSE)</f>
        <v>10</v>
      </c>
    </row>
    <row r="5" spans="4:6" ht="15.75" x14ac:dyDescent="0.25">
      <c r="D5" s="19" t="s">
        <v>466</v>
      </c>
      <c r="E5" s="20" t="s">
        <v>467</v>
      </c>
      <c r="F5" s="21">
        <f>VLOOKUP(D5,'Tabela studenata'!$A$2:$C$203,3,FALSE)</f>
        <v>10</v>
      </c>
    </row>
    <row r="6" spans="4:6" ht="15.75" x14ac:dyDescent="0.25">
      <c r="D6" s="19" t="s">
        <v>68</v>
      </c>
      <c r="E6" s="20" t="s">
        <v>69</v>
      </c>
      <c r="F6" s="21">
        <f>VLOOKUP(D6,'Tabela studenata'!$A$2:$C$203,3,FALSE)</f>
        <v>9</v>
      </c>
    </row>
    <row r="7" spans="4:6" ht="15.75" x14ac:dyDescent="0.25">
      <c r="D7" s="19" t="s">
        <v>294</v>
      </c>
      <c r="E7" s="20" t="s">
        <v>295</v>
      </c>
      <c r="F7" s="21">
        <f>VLOOKUP(D7,'Tabela studenata'!$A$2:$C$203,3,FALSE)</f>
        <v>9</v>
      </c>
    </row>
    <row r="8" spans="4:6" ht="15.75" x14ac:dyDescent="0.25">
      <c r="D8" s="19" t="s">
        <v>180</v>
      </c>
      <c r="E8" s="20" t="s">
        <v>181</v>
      </c>
      <c r="F8" s="21">
        <f>VLOOKUP(D8,'Tabela studenata'!$A$2:$C$203,3,FALSE)</f>
        <v>5</v>
      </c>
    </row>
    <row r="9" spans="4:6" ht="15.75" x14ac:dyDescent="0.25">
      <c r="D9" s="19" t="s">
        <v>442</v>
      </c>
      <c r="E9" s="20" t="s">
        <v>443</v>
      </c>
      <c r="F9" s="21">
        <f>VLOOKUP(D9,'Tabela studenata'!$A$2:$C$203,3,FALSE)</f>
        <v>10</v>
      </c>
    </row>
    <row r="10" spans="4:6" ht="15.75" x14ac:dyDescent="0.25">
      <c r="D10" s="19" t="s">
        <v>168</v>
      </c>
      <c r="E10" s="20" t="s">
        <v>169</v>
      </c>
      <c r="F10" s="21">
        <f>VLOOKUP(D10,'Tabela studenata'!$A$2:$C$203,3,FALSE)</f>
        <v>10</v>
      </c>
    </row>
    <row r="11" spans="4:6" ht="15.75" x14ac:dyDescent="0.25">
      <c r="D11" s="19" t="s">
        <v>192</v>
      </c>
      <c r="E11" s="20" t="s">
        <v>193</v>
      </c>
      <c r="F11" s="21">
        <f>VLOOKUP(D11,'Tabela studenata'!$A$2:$C$203,3,FALSE)</f>
        <v>6</v>
      </c>
    </row>
    <row r="12" spans="4:6" ht="15.75" x14ac:dyDescent="0.25">
      <c r="D12" s="19" t="s">
        <v>390</v>
      </c>
      <c r="E12" s="20" t="s">
        <v>391</v>
      </c>
      <c r="F12" s="21">
        <f>VLOOKUP(D12,'Tabela studenata'!$A$2:$C$203,3,FALSE)</f>
        <v>9</v>
      </c>
    </row>
    <row r="13" spans="4:6" ht="15.75" x14ac:dyDescent="0.25">
      <c r="D13" s="19" t="s">
        <v>376</v>
      </c>
      <c r="E13" s="20" t="s">
        <v>377</v>
      </c>
      <c r="F13" s="21">
        <f>VLOOKUP(D13,'Tabela studenata'!$A$2:$C$203,3,FALSE)</f>
        <v>10</v>
      </c>
    </row>
    <row r="14" spans="4:6" ht="15.75" x14ac:dyDescent="0.25">
      <c r="D14" s="19" t="s">
        <v>232</v>
      </c>
      <c r="E14" s="20" t="s">
        <v>233</v>
      </c>
      <c r="F14" s="21">
        <f>VLOOKUP(D14,'Tabela studenata'!$A$2:$C$203,3,FALSE)</f>
        <v>5</v>
      </c>
    </row>
    <row r="15" spans="4:6" ht="15.75" x14ac:dyDescent="0.25">
      <c r="D15" s="19" t="s">
        <v>76</v>
      </c>
      <c r="E15" s="20" t="s">
        <v>77</v>
      </c>
      <c r="F15" s="21">
        <f>VLOOKUP(D15,'Tabela studenata'!$A$2:$C$203,3,FALSE)</f>
        <v>7</v>
      </c>
    </row>
    <row r="16" spans="4:6" ht="15.75" x14ac:dyDescent="0.25">
      <c r="D16" s="19" t="s">
        <v>440</v>
      </c>
      <c r="E16" s="20" t="s">
        <v>441</v>
      </c>
      <c r="F16" s="21">
        <f>VLOOKUP(D16,'Tabela studenata'!$A$2:$C$203,3,FALSE)</f>
        <v>5</v>
      </c>
    </row>
    <row r="17" spans="4:6" ht="15.75" x14ac:dyDescent="0.25">
      <c r="D17" s="19" t="s">
        <v>438</v>
      </c>
      <c r="E17" s="20" t="s">
        <v>439</v>
      </c>
      <c r="F17" s="21">
        <f>VLOOKUP(D17,'Tabela studenata'!$A$2:$C$203,3,FALSE)</f>
        <v>5</v>
      </c>
    </row>
    <row r="18" spans="4:6" ht="15.75" x14ac:dyDescent="0.25">
      <c r="D18" s="19" t="s">
        <v>274</v>
      </c>
      <c r="E18" s="20" t="s">
        <v>275</v>
      </c>
      <c r="F18" s="21">
        <f>VLOOKUP(D18,'Tabela studenata'!$A$2:$C$203,3,FALSE)</f>
        <v>10</v>
      </c>
    </row>
    <row r="19" spans="4:6" ht="15.75" x14ac:dyDescent="0.25">
      <c r="D19" s="19" t="s">
        <v>80</v>
      </c>
      <c r="E19" s="20" t="s">
        <v>81</v>
      </c>
      <c r="F19" s="21">
        <f>VLOOKUP(D19,'Tabela studenata'!$A$2:$C$203,3,FALSE)</f>
        <v>9</v>
      </c>
    </row>
    <row r="20" spans="4:6" ht="15.75" x14ac:dyDescent="0.25">
      <c r="D20" s="19" t="s">
        <v>216</v>
      </c>
      <c r="E20" s="20" t="s">
        <v>217</v>
      </c>
      <c r="F20" s="21">
        <f>VLOOKUP(D20,'Tabela studenata'!$A$2:$C$203,3,FALSE)</f>
        <v>10</v>
      </c>
    </row>
    <row r="21" spans="4:6" ht="15.75" x14ac:dyDescent="0.25">
      <c r="D21" s="19" t="s">
        <v>100</v>
      </c>
      <c r="E21" s="20" t="s">
        <v>101</v>
      </c>
      <c r="F21" s="21">
        <f>VLOOKUP(D21,'Tabela studenata'!$A$2:$C$203,3,FALSE)</f>
        <v>6</v>
      </c>
    </row>
    <row r="22" spans="4:6" ht="15.75" x14ac:dyDescent="0.25">
      <c r="D22" s="19" t="s">
        <v>148</v>
      </c>
      <c r="E22" s="20" t="s">
        <v>149</v>
      </c>
      <c r="F22" s="21">
        <f>VLOOKUP(D22,'Tabela studenata'!$A$2:$C$203,3,FALSE)</f>
        <v>9</v>
      </c>
    </row>
    <row r="23" spans="4:6" ht="15.75" x14ac:dyDescent="0.25">
      <c r="D23" s="19" t="s">
        <v>392</v>
      </c>
      <c r="E23" s="20" t="s">
        <v>393</v>
      </c>
      <c r="F23" s="21">
        <f>VLOOKUP(D23,'Tabela studenata'!$A$2:$C$203,3,FALSE)</f>
        <v>10</v>
      </c>
    </row>
    <row r="24" spans="4:6" ht="15.75" x14ac:dyDescent="0.25">
      <c r="D24" s="19" t="s">
        <v>126</v>
      </c>
      <c r="E24" s="20" t="s">
        <v>127</v>
      </c>
      <c r="F24" s="21">
        <f>VLOOKUP(D24,'Tabela studenata'!$A$2:$C$203,3,FALSE)</f>
        <v>10</v>
      </c>
    </row>
    <row r="25" spans="4:6" ht="15.75" x14ac:dyDescent="0.25">
      <c r="D25" s="19" t="s">
        <v>246</v>
      </c>
      <c r="E25" s="20" t="s">
        <v>247</v>
      </c>
      <c r="F25" s="21">
        <f>VLOOKUP(D25,'Tabela studenata'!$A$2:$C$203,3,FALSE)</f>
        <v>8</v>
      </c>
    </row>
    <row r="26" spans="4:6" ht="15.75" x14ac:dyDescent="0.25">
      <c r="D26" s="19" t="s">
        <v>326</v>
      </c>
      <c r="E26" s="20" t="s">
        <v>327</v>
      </c>
      <c r="F26" s="21">
        <f>VLOOKUP(D26,'Tabela studenata'!$A$2:$C$203,3,FALSE)</f>
        <v>5</v>
      </c>
    </row>
    <row r="27" spans="4:6" ht="15.75" x14ac:dyDescent="0.25">
      <c r="D27" s="19" t="s">
        <v>254</v>
      </c>
      <c r="E27" s="20" t="s">
        <v>255</v>
      </c>
      <c r="F27" s="21">
        <f>VLOOKUP(D27,'Tabela studenata'!$A$2:$C$203,3,FALSE)</f>
        <v>9</v>
      </c>
    </row>
    <row r="28" spans="4:6" ht="15.75" x14ac:dyDescent="0.25">
      <c r="D28" s="19" t="s">
        <v>258</v>
      </c>
      <c r="E28" s="20" t="s">
        <v>259</v>
      </c>
      <c r="F28" s="21">
        <f>VLOOKUP(D28,'Tabela studenata'!$A$2:$C$203,3,FALSE)</f>
        <v>5</v>
      </c>
    </row>
    <row r="29" spans="4:6" ht="15.75" x14ac:dyDescent="0.25">
      <c r="D29" s="19" t="s">
        <v>266</v>
      </c>
      <c r="E29" s="20" t="s">
        <v>267</v>
      </c>
      <c r="F29" s="21">
        <f>VLOOKUP(D29,'Tabela studenata'!$A$2:$C$203,3,FALSE)</f>
        <v>5</v>
      </c>
    </row>
    <row r="30" spans="4:6" ht="15.75" x14ac:dyDescent="0.25">
      <c r="D30" s="19" t="s">
        <v>98</v>
      </c>
      <c r="E30" s="20" t="s">
        <v>99</v>
      </c>
      <c r="F30" s="21">
        <f>VLOOKUP(D30,'Tabela studenata'!$A$2:$C$203,3,FALSE)</f>
        <v>5</v>
      </c>
    </row>
    <row r="31" spans="4:6" ht="15.75" x14ac:dyDescent="0.25">
      <c r="D31" s="19" t="s">
        <v>188</v>
      </c>
      <c r="E31" s="20" t="s">
        <v>189</v>
      </c>
      <c r="F31" s="21">
        <f>VLOOKUP(D31,'Tabela studenata'!$A$2:$C$203,3,FALSE)</f>
        <v>6</v>
      </c>
    </row>
  </sheetData>
  <mergeCells count="1">
    <mergeCell ref="D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D2:F14"/>
  <sheetViews>
    <sheetView workbookViewId="0"/>
  </sheetViews>
  <sheetFormatPr defaultRowHeight="15" x14ac:dyDescent="0.25"/>
  <cols>
    <col min="1" max="3" width="9.140625" style="2"/>
    <col min="4" max="4" width="16.5703125" style="2" customWidth="1"/>
    <col min="5" max="5" width="16.42578125" style="2" customWidth="1"/>
    <col min="6" max="6" width="15.7109375" style="2" customWidth="1"/>
    <col min="7" max="16384" width="9.140625" style="2"/>
  </cols>
  <sheetData>
    <row r="2" spans="4:6" x14ac:dyDescent="0.25">
      <c r="D2" s="41" t="s">
        <v>470</v>
      </c>
      <c r="E2" s="1" t="s">
        <v>471</v>
      </c>
      <c r="F2" s="41" t="s">
        <v>472</v>
      </c>
    </row>
    <row r="3" spans="4:6" x14ac:dyDescent="0.25">
      <c r="D3" s="10">
        <v>200147907</v>
      </c>
      <c r="E3" s="43" t="s">
        <v>490</v>
      </c>
      <c r="F3" s="10">
        <v>15</v>
      </c>
    </row>
    <row r="4" spans="4:6" x14ac:dyDescent="0.25">
      <c r="D4" s="10">
        <v>362041870</v>
      </c>
      <c r="E4" s="43" t="s">
        <v>488</v>
      </c>
      <c r="F4" s="10">
        <v>11</v>
      </c>
    </row>
    <row r="5" spans="4:6" x14ac:dyDescent="0.25">
      <c r="D5" s="10">
        <v>452297707</v>
      </c>
      <c r="E5" s="43" t="s">
        <v>487</v>
      </c>
      <c r="F5" s="10">
        <v>19</v>
      </c>
    </row>
    <row r="6" spans="4:6" x14ac:dyDescent="0.25">
      <c r="D6" s="10">
        <v>470122976</v>
      </c>
      <c r="E6" s="43" t="s">
        <v>485</v>
      </c>
      <c r="F6" s="10">
        <v>15</v>
      </c>
    </row>
    <row r="7" spans="4:6" x14ac:dyDescent="0.25">
      <c r="D7" s="10">
        <v>520819606</v>
      </c>
      <c r="E7" s="43" t="s">
        <v>479</v>
      </c>
      <c r="F7" s="10">
        <v>25</v>
      </c>
    </row>
    <row r="8" spans="4:6" x14ac:dyDescent="0.25">
      <c r="D8" s="10">
        <v>532753642</v>
      </c>
      <c r="E8" s="43" t="s">
        <v>494</v>
      </c>
      <c r="F8" s="10">
        <v>42</v>
      </c>
    </row>
    <row r="9" spans="4:6" x14ac:dyDescent="0.25">
      <c r="D9" s="10">
        <v>579907976</v>
      </c>
      <c r="E9" s="43" t="s">
        <v>486</v>
      </c>
      <c r="F9" s="10">
        <v>25</v>
      </c>
    </row>
    <row r="10" spans="4:6" x14ac:dyDescent="0.25">
      <c r="D10" s="10">
        <v>648124378</v>
      </c>
      <c r="E10" s="43" t="s">
        <v>493</v>
      </c>
      <c r="F10" s="10">
        <v>33</v>
      </c>
    </row>
    <row r="11" spans="4:6" x14ac:dyDescent="0.25">
      <c r="D11" s="10">
        <v>748547698</v>
      </c>
      <c r="E11" s="43" t="s">
        <v>481</v>
      </c>
      <c r="F11" s="10">
        <v>5</v>
      </c>
    </row>
    <row r="12" spans="4:6" x14ac:dyDescent="0.25">
      <c r="D12" s="10">
        <v>819940772</v>
      </c>
      <c r="E12" s="43" t="s">
        <v>480</v>
      </c>
      <c r="F12" s="10">
        <v>39</v>
      </c>
    </row>
    <row r="13" spans="4:6" x14ac:dyDescent="0.25">
      <c r="D13" s="10">
        <v>875008937</v>
      </c>
      <c r="E13" s="43" t="s">
        <v>484</v>
      </c>
      <c r="F13" s="10">
        <v>29</v>
      </c>
    </row>
    <row r="14" spans="4:6" x14ac:dyDescent="0.25">
      <c r="D14" s="10">
        <v>884939951</v>
      </c>
      <c r="E14" s="43" t="s">
        <v>491</v>
      </c>
      <c r="F14" s="10">
        <v>29</v>
      </c>
    </row>
  </sheetData>
  <autoFilter ref="D2:F14">
    <sortState ref="D3:F16">
      <sortCondition ref="D2:D16"/>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F25"/>
  <sheetViews>
    <sheetView workbookViewId="0">
      <selection activeCell="K16" sqref="K16"/>
    </sheetView>
  </sheetViews>
  <sheetFormatPr defaultRowHeight="15" x14ac:dyDescent="0.25"/>
  <cols>
    <col min="1" max="1" width="9.140625" style="2"/>
    <col min="2" max="2" width="16.140625" style="2" customWidth="1"/>
    <col min="3" max="3" width="15.140625" style="10" customWidth="1"/>
    <col min="4" max="4" width="22.140625" style="2" customWidth="1"/>
    <col min="5" max="5" width="15.140625" style="10" customWidth="1"/>
    <col min="6" max="16384" width="9.140625" style="2"/>
  </cols>
  <sheetData>
    <row r="2" spans="2:6" x14ac:dyDescent="0.25">
      <c r="C2" s="41" t="s">
        <v>470</v>
      </c>
      <c r="D2" s="1" t="s">
        <v>471</v>
      </c>
      <c r="E2" s="41" t="s">
        <v>472</v>
      </c>
      <c r="F2" s="42" t="s">
        <v>473</v>
      </c>
    </row>
    <row r="3" spans="2:6" x14ac:dyDescent="0.25">
      <c r="B3" s="10"/>
      <c r="C3" s="10">
        <v>719586303</v>
      </c>
      <c r="D3" s="43" t="s">
        <v>474</v>
      </c>
      <c r="E3" s="10">
        <v>43</v>
      </c>
      <c r="F3" s="10"/>
    </row>
    <row r="4" spans="2:6" x14ac:dyDescent="0.25">
      <c r="B4" s="10"/>
      <c r="C4" s="10">
        <v>450199490</v>
      </c>
      <c r="D4" s="43" t="s">
        <v>475</v>
      </c>
      <c r="E4" s="10">
        <v>53</v>
      </c>
      <c r="F4" s="10"/>
    </row>
    <row r="5" spans="2:6" x14ac:dyDescent="0.25">
      <c r="B5" s="10"/>
      <c r="C5" s="10">
        <v>163327858</v>
      </c>
      <c r="D5" s="43" t="s">
        <v>476</v>
      </c>
      <c r="E5" s="10">
        <v>59</v>
      </c>
      <c r="F5" s="10"/>
    </row>
    <row r="6" spans="2:6" x14ac:dyDescent="0.25">
      <c r="B6" s="10"/>
      <c r="C6" s="10">
        <v>715588556</v>
      </c>
      <c r="D6" s="43" t="s">
        <v>477</v>
      </c>
      <c r="E6" s="10">
        <v>24</v>
      </c>
      <c r="F6" s="10"/>
    </row>
    <row r="7" spans="2:6" x14ac:dyDescent="0.25">
      <c r="B7" s="10"/>
      <c r="C7" s="10">
        <v>120854885</v>
      </c>
      <c r="D7" s="43" t="s">
        <v>478</v>
      </c>
      <c r="E7" s="10">
        <v>24</v>
      </c>
      <c r="F7" s="10"/>
    </row>
    <row r="8" spans="2:6" x14ac:dyDescent="0.25">
      <c r="B8" s="10"/>
      <c r="C8" s="10">
        <v>520819606</v>
      </c>
      <c r="D8" s="43" t="s">
        <v>479</v>
      </c>
      <c r="E8" s="10">
        <v>39</v>
      </c>
      <c r="F8" s="10">
        <f>VLOOKUP(C8,'Akcijske cijene'!$D$3:$F$14,3,FALSE)</f>
        <v>25</v>
      </c>
    </row>
    <row r="9" spans="2:6" x14ac:dyDescent="0.25">
      <c r="B9" s="10"/>
      <c r="C9" s="10">
        <v>819940772</v>
      </c>
      <c r="D9" s="43" t="s">
        <v>480</v>
      </c>
      <c r="E9" s="10">
        <v>51</v>
      </c>
      <c r="F9" s="10">
        <f>VLOOKUP(C9,'Akcijske cijene'!$D$3:$F$14,3,FALSE)</f>
        <v>39</v>
      </c>
    </row>
    <row r="10" spans="2:6" x14ac:dyDescent="0.25">
      <c r="B10" s="10"/>
      <c r="C10" s="10">
        <v>748547698</v>
      </c>
      <c r="D10" s="43" t="s">
        <v>481</v>
      </c>
      <c r="E10" s="10">
        <v>6</v>
      </c>
      <c r="F10" s="10">
        <f>VLOOKUP(C10,'Akcijske cijene'!$D$3:$F$14,3,FALSE)</f>
        <v>5</v>
      </c>
    </row>
    <row r="11" spans="2:6" x14ac:dyDescent="0.25">
      <c r="B11" s="10"/>
      <c r="C11" s="10">
        <v>279735466</v>
      </c>
      <c r="D11" s="43" t="s">
        <v>482</v>
      </c>
      <c r="E11" s="10">
        <v>37</v>
      </c>
      <c r="F11" s="10"/>
    </row>
    <row r="12" spans="2:6" x14ac:dyDescent="0.25">
      <c r="B12" s="10"/>
      <c r="C12" s="10">
        <v>641279240</v>
      </c>
      <c r="D12" s="43" t="s">
        <v>483</v>
      </c>
      <c r="E12" s="10">
        <v>7</v>
      </c>
      <c r="F12" s="10"/>
    </row>
    <row r="13" spans="2:6" x14ac:dyDescent="0.25">
      <c r="B13" s="10"/>
      <c r="C13" s="10">
        <v>875008937</v>
      </c>
      <c r="D13" s="43" t="s">
        <v>484</v>
      </c>
      <c r="E13" s="10">
        <v>34</v>
      </c>
      <c r="F13" s="10">
        <f>VLOOKUP(C13,'Akcijske cijene'!$D$3:$F$14,3,FALSE)</f>
        <v>29</v>
      </c>
    </row>
    <row r="14" spans="2:6" x14ac:dyDescent="0.25">
      <c r="B14" s="10"/>
      <c r="C14" s="10">
        <v>470122976</v>
      </c>
      <c r="D14" s="43" t="s">
        <v>485</v>
      </c>
      <c r="E14" s="10">
        <v>20</v>
      </c>
      <c r="F14" s="10">
        <f>VLOOKUP(C14,'Akcijske cijene'!$D$3:$F$14,3,FALSE)</f>
        <v>15</v>
      </c>
    </row>
    <row r="15" spans="2:6" x14ac:dyDescent="0.25">
      <c r="B15" s="10"/>
      <c r="C15" s="10">
        <v>579907976</v>
      </c>
      <c r="D15" s="43" t="s">
        <v>486</v>
      </c>
      <c r="E15" s="10">
        <v>29</v>
      </c>
      <c r="F15" s="10">
        <f>VLOOKUP(C15,'Akcijske cijene'!$D$3:$F$14,3,FALSE)</f>
        <v>25</v>
      </c>
    </row>
    <row r="16" spans="2:6" x14ac:dyDescent="0.25">
      <c r="B16" s="10"/>
      <c r="C16" s="10">
        <v>452297707</v>
      </c>
      <c r="D16" s="43" t="s">
        <v>487</v>
      </c>
      <c r="E16" s="10">
        <v>22</v>
      </c>
      <c r="F16" s="10">
        <f>VLOOKUP(C16,'Akcijske cijene'!$D$3:$F$14,3,FALSE)</f>
        <v>19</v>
      </c>
    </row>
    <row r="17" spans="2:6" x14ac:dyDescent="0.25">
      <c r="B17" s="10"/>
      <c r="C17" s="10">
        <v>362041870</v>
      </c>
      <c r="D17" s="43" t="s">
        <v>488</v>
      </c>
      <c r="E17" s="10">
        <v>14</v>
      </c>
      <c r="F17" s="10">
        <f>VLOOKUP(C17,'Akcijske cijene'!$D$3:$F$14,3,FALSE)</f>
        <v>11</v>
      </c>
    </row>
    <row r="18" spans="2:6" x14ac:dyDescent="0.25">
      <c r="B18" s="10"/>
      <c r="C18" s="10">
        <v>423407058</v>
      </c>
      <c r="D18" s="43" t="s">
        <v>489</v>
      </c>
      <c r="E18" s="10">
        <v>51</v>
      </c>
      <c r="F18" s="10"/>
    </row>
    <row r="19" spans="2:6" x14ac:dyDescent="0.25">
      <c r="B19" s="10"/>
      <c r="C19" s="10">
        <v>200147907</v>
      </c>
      <c r="D19" s="43" t="s">
        <v>490</v>
      </c>
      <c r="E19" s="10">
        <v>16</v>
      </c>
      <c r="F19" s="10">
        <f>VLOOKUP(C19,'Akcijske cijene'!$D$3:$F$14,3,FALSE)</f>
        <v>15</v>
      </c>
    </row>
    <row r="20" spans="2:6" x14ac:dyDescent="0.25">
      <c r="B20" s="10"/>
      <c r="C20" s="10">
        <v>884939951</v>
      </c>
      <c r="D20" s="43" t="s">
        <v>491</v>
      </c>
      <c r="E20" s="10">
        <v>33</v>
      </c>
      <c r="F20" s="10">
        <f>VLOOKUP(C20,'Akcijske cijene'!$D$3:$F$14,3,FALSE)</f>
        <v>29</v>
      </c>
    </row>
    <row r="21" spans="2:6" x14ac:dyDescent="0.25">
      <c r="B21" s="10"/>
      <c r="C21" s="10">
        <v>889567099</v>
      </c>
      <c r="D21" s="43" t="s">
        <v>492</v>
      </c>
      <c r="E21" s="10">
        <v>9</v>
      </c>
      <c r="F21" s="10"/>
    </row>
    <row r="22" spans="2:6" x14ac:dyDescent="0.25">
      <c r="B22" s="10"/>
      <c r="C22" s="10">
        <v>648124378</v>
      </c>
      <c r="D22" s="43" t="s">
        <v>493</v>
      </c>
      <c r="E22" s="10">
        <v>41</v>
      </c>
      <c r="F22" s="10">
        <f>VLOOKUP(C22,'Akcijske cijene'!$D$3:$F$14,3,FALSE)</f>
        <v>33</v>
      </c>
    </row>
    <row r="23" spans="2:6" x14ac:dyDescent="0.25">
      <c r="B23" s="10"/>
      <c r="C23" s="10">
        <v>532753642</v>
      </c>
      <c r="D23" s="43" t="s">
        <v>494</v>
      </c>
      <c r="E23" s="10">
        <v>47</v>
      </c>
      <c r="F23" s="10">
        <f>VLOOKUP(C23,'Akcijske cijene'!$D$3:$F$14,3,FALSE)</f>
        <v>42</v>
      </c>
    </row>
    <row r="24" spans="2:6" x14ac:dyDescent="0.25">
      <c r="B24" s="10"/>
      <c r="C24" s="10">
        <v>213391541</v>
      </c>
      <c r="D24" s="43" t="s">
        <v>495</v>
      </c>
      <c r="E24" s="10">
        <v>17</v>
      </c>
      <c r="F24" s="10"/>
    </row>
    <row r="25" spans="2:6" x14ac:dyDescent="0.25">
      <c r="B25" s="10"/>
      <c r="C25" s="10">
        <v>983502706</v>
      </c>
      <c r="D25" s="43" t="s">
        <v>496</v>
      </c>
      <c r="E25" s="10">
        <v>21</v>
      </c>
      <c r="F25" s="1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4:M14"/>
  <sheetViews>
    <sheetView workbookViewId="0">
      <selection activeCell="L17" sqref="L17"/>
    </sheetView>
  </sheetViews>
  <sheetFormatPr defaultRowHeight="15" x14ac:dyDescent="0.25"/>
  <cols>
    <col min="1" max="9" width="9.140625" style="2"/>
    <col min="10" max="10" width="14.7109375" style="2" customWidth="1"/>
    <col min="11" max="16384" width="9.140625" style="2"/>
  </cols>
  <sheetData>
    <row r="4" spans="9:13" ht="45" x14ac:dyDescent="0.25">
      <c r="I4" s="2" t="s">
        <v>506</v>
      </c>
      <c r="J4" s="45" t="s">
        <v>505</v>
      </c>
      <c r="K4" s="45" t="s">
        <v>504</v>
      </c>
      <c r="M4" s="45"/>
    </row>
    <row r="5" spans="9:13" x14ac:dyDescent="0.25">
      <c r="I5" s="2" t="s">
        <v>1</v>
      </c>
      <c r="J5" s="1">
        <f ca="1">RANDBETWEEN(0,20)</f>
        <v>18</v>
      </c>
      <c r="K5" s="1">
        <f ca="1">RANDBETWEEN(0,20)</f>
        <v>2</v>
      </c>
      <c r="L5" s="2">
        <f ca="1">SUM(J5:K5)</f>
        <v>20</v>
      </c>
    </row>
    <row r="6" spans="9:13" x14ac:dyDescent="0.25">
      <c r="I6" s="2" t="s">
        <v>2</v>
      </c>
      <c r="J6" s="1">
        <f t="shared" ref="J6:K14" ca="1" si="0">RANDBETWEEN(0,20)</f>
        <v>2</v>
      </c>
      <c r="K6" s="1">
        <f t="shared" ca="1" si="0"/>
        <v>16</v>
      </c>
      <c r="L6" s="2">
        <f t="shared" ref="L6:L14" ca="1" si="1">SUM(J6:K6)</f>
        <v>18</v>
      </c>
    </row>
    <row r="7" spans="9:13" x14ac:dyDescent="0.25">
      <c r="I7" s="2" t="s">
        <v>0</v>
      </c>
      <c r="J7" s="1">
        <f t="shared" ca="1" si="0"/>
        <v>3</v>
      </c>
      <c r="K7" s="1">
        <f t="shared" ca="1" si="0"/>
        <v>20</v>
      </c>
      <c r="L7" s="2">
        <f t="shared" ca="1" si="1"/>
        <v>23</v>
      </c>
    </row>
    <row r="8" spans="9:13" x14ac:dyDescent="0.25">
      <c r="I8" s="2" t="s">
        <v>503</v>
      </c>
      <c r="J8" s="1">
        <f t="shared" ca="1" si="0"/>
        <v>18</v>
      </c>
      <c r="K8" s="1">
        <f t="shared" ca="1" si="0"/>
        <v>14</v>
      </c>
      <c r="L8" s="2">
        <f t="shared" ca="1" si="1"/>
        <v>32</v>
      </c>
    </row>
    <row r="9" spans="9:13" x14ac:dyDescent="0.25">
      <c r="I9" s="2" t="s">
        <v>502</v>
      </c>
      <c r="J9" s="1">
        <f t="shared" ca="1" si="0"/>
        <v>1</v>
      </c>
      <c r="K9" s="1">
        <f t="shared" ca="1" si="0"/>
        <v>3</v>
      </c>
      <c r="L9" s="2">
        <f t="shared" ca="1" si="1"/>
        <v>4</v>
      </c>
    </row>
    <row r="10" spans="9:13" x14ac:dyDescent="0.25">
      <c r="I10" s="2" t="s">
        <v>501</v>
      </c>
      <c r="J10" s="1">
        <f t="shared" ca="1" si="0"/>
        <v>15</v>
      </c>
      <c r="K10" s="1">
        <f t="shared" ca="1" si="0"/>
        <v>16</v>
      </c>
      <c r="L10" s="2">
        <f t="shared" ca="1" si="1"/>
        <v>31</v>
      </c>
    </row>
    <row r="11" spans="9:13" x14ac:dyDescent="0.25">
      <c r="I11" s="2" t="s">
        <v>500</v>
      </c>
      <c r="J11" s="1">
        <f t="shared" ca="1" si="0"/>
        <v>6</v>
      </c>
      <c r="K11" s="1">
        <f t="shared" ca="1" si="0"/>
        <v>19</v>
      </c>
      <c r="L11" s="2">
        <f t="shared" ca="1" si="1"/>
        <v>25</v>
      </c>
    </row>
    <row r="12" spans="9:13" x14ac:dyDescent="0.25">
      <c r="I12" s="2" t="s">
        <v>499</v>
      </c>
      <c r="J12" s="1">
        <f t="shared" ca="1" si="0"/>
        <v>9</v>
      </c>
      <c r="K12" s="1">
        <f t="shared" ca="1" si="0"/>
        <v>10</v>
      </c>
      <c r="L12" s="2">
        <f t="shared" ca="1" si="1"/>
        <v>19</v>
      </c>
    </row>
    <row r="13" spans="9:13" x14ac:dyDescent="0.25">
      <c r="I13" s="2" t="s">
        <v>498</v>
      </c>
      <c r="J13" s="1">
        <f t="shared" ca="1" si="0"/>
        <v>12</v>
      </c>
      <c r="K13" s="1">
        <f t="shared" ca="1" si="0"/>
        <v>5</v>
      </c>
      <c r="L13" s="2">
        <f t="shared" ca="1" si="1"/>
        <v>17</v>
      </c>
    </row>
    <row r="14" spans="9:13" x14ac:dyDescent="0.25">
      <c r="I14" s="2" t="s">
        <v>497</v>
      </c>
      <c r="J14" s="1">
        <f t="shared" ca="1" si="0"/>
        <v>12</v>
      </c>
      <c r="K14" s="1">
        <f t="shared" ca="1" si="0"/>
        <v>9</v>
      </c>
      <c r="L14" s="2">
        <f t="shared" ca="1" si="1"/>
        <v>21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3"/>
  <sheetViews>
    <sheetView tabSelected="1" workbookViewId="0">
      <selection activeCell="G10" sqref="G10"/>
    </sheetView>
  </sheetViews>
  <sheetFormatPr defaultRowHeight="15" x14ac:dyDescent="0.25"/>
  <cols>
    <col min="1" max="2" width="9.140625" style="2"/>
    <col min="3" max="3" width="12.85546875" style="2" customWidth="1"/>
    <col min="4" max="4" width="16.5703125" style="2" customWidth="1"/>
    <col min="5" max="5" width="16.42578125" style="2" customWidth="1"/>
    <col min="6" max="6" width="14.5703125" style="2" customWidth="1"/>
    <col min="7" max="16384" width="9.140625" style="2"/>
  </cols>
  <sheetData>
    <row r="3" spans="3:5" ht="18.75" x14ac:dyDescent="0.3">
      <c r="C3" s="46" t="s">
        <v>507</v>
      </c>
    </row>
    <row r="4" spans="3:5" x14ac:dyDescent="0.25">
      <c r="C4" s="47" t="s">
        <v>508</v>
      </c>
      <c r="D4" s="48" t="s">
        <v>509</v>
      </c>
      <c r="E4" s="49" t="s">
        <v>510</v>
      </c>
    </row>
    <row r="5" spans="3:5" x14ac:dyDescent="0.25">
      <c r="C5" s="2">
        <v>0</v>
      </c>
      <c r="D5" s="2" t="str">
        <f>DEC2BIN(C5,10)</f>
        <v>0000000000</v>
      </c>
      <c r="E5" s="2" t="str">
        <f>BIN2HEX(D5,4)</f>
        <v>0000</v>
      </c>
    </row>
    <row r="6" spans="3:5" x14ac:dyDescent="0.25">
      <c r="C6" s="2">
        <v>1</v>
      </c>
      <c r="D6" s="2" t="str">
        <f t="shared" ref="D6:D13" si="0">DEC2BIN(C6,10)</f>
        <v>0000000001</v>
      </c>
      <c r="E6" s="2" t="str">
        <f t="shared" ref="E6:E13" si="1">BIN2HEX(D6,4)</f>
        <v>0001</v>
      </c>
    </row>
    <row r="7" spans="3:5" x14ac:dyDescent="0.25">
      <c r="C7" s="2">
        <v>2</v>
      </c>
      <c r="D7" s="2" t="str">
        <f t="shared" si="0"/>
        <v>0000000010</v>
      </c>
      <c r="E7" s="2" t="str">
        <f t="shared" si="1"/>
        <v>0002</v>
      </c>
    </row>
    <row r="8" spans="3:5" x14ac:dyDescent="0.25">
      <c r="C8" s="2">
        <v>3</v>
      </c>
      <c r="D8" s="2" t="str">
        <f t="shared" si="0"/>
        <v>0000000011</v>
      </c>
      <c r="E8" s="2" t="str">
        <f t="shared" si="1"/>
        <v>0003</v>
      </c>
    </row>
    <row r="9" spans="3:5" x14ac:dyDescent="0.25">
      <c r="C9" s="2">
        <v>4</v>
      </c>
      <c r="D9" s="2" t="str">
        <f t="shared" si="0"/>
        <v>0000000100</v>
      </c>
      <c r="E9" s="2" t="str">
        <f t="shared" si="1"/>
        <v>0004</v>
      </c>
    </row>
    <row r="10" spans="3:5" x14ac:dyDescent="0.25">
      <c r="C10" s="2">
        <v>5</v>
      </c>
      <c r="D10" s="2" t="str">
        <f t="shared" si="0"/>
        <v>0000000101</v>
      </c>
      <c r="E10" s="2" t="str">
        <f t="shared" si="1"/>
        <v>0005</v>
      </c>
    </row>
    <row r="11" spans="3:5" x14ac:dyDescent="0.25">
      <c r="C11" s="2">
        <v>100</v>
      </c>
      <c r="D11" s="2" t="str">
        <f t="shared" si="0"/>
        <v>0001100100</v>
      </c>
      <c r="E11" s="2" t="str">
        <f t="shared" si="1"/>
        <v>0064</v>
      </c>
    </row>
    <row r="12" spans="3:5" x14ac:dyDescent="0.25">
      <c r="C12" s="2">
        <v>215</v>
      </c>
      <c r="D12" s="2" t="str">
        <f t="shared" si="0"/>
        <v>0011010111</v>
      </c>
      <c r="E12" s="2" t="str">
        <f t="shared" si="1"/>
        <v>00D7</v>
      </c>
    </row>
    <row r="13" spans="3:5" x14ac:dyDescent="0.25">
      <c r="C13" s="2">
        <v>315</v>
      </c>
      <c r="D13" s="2" t="str">
        <f t="shared" si="0"/>
        <v>0100111011</v>
      </c>
      <c r="E13" s="2" t="str">
        <f t="shared" si="1"/>
        <v>013B</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VLOOKUP Postavka</vt:lpstr>
      <vt:lpstr>Izrada</vt:lpstr>
      <vt:lpstr>Tabela studenata</vt:lpstr>
      <vt:lpstr>Zapisnik iz studentske</vt:lpstr>
      <vt:lpstr>Akcijske cijene</vt:lpstr>
      <vt:lpstr>Važeće cijene</vt:lpstr>
      <vt:lpstr>RANDBETWEEN</vt:lpstr>
      <vt:lpstr>NoveFunkcije</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2016-04-10T21:40:47Z</dcterms:modified>
</cp:coreProperties>
</file>