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<sst xmlns="http://schemas.openxmlformats.org/spreadsheetml/2006/main" count="50" uniqueCount="50">
  <si>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MODEL</t>
  </si>
  <si>
    <t>CIJENA</t>
  </si>
  <si>
    <t>KOM.</t>
  </si>
  <si>
    <t>IZNOS</t>
  </si>
  <si>
    <t xml:space="preserve">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</si>
  <si>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</si>
  <si>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</si>
  <si>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</si>
  <si>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</si>
  <si>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</si>
  <si>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</si>
  <si>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</si>
  <si>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</si>
  <si>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</si>
  <si>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</si>
  <si>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</si>
  <si>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</si>
  <si>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A2 1.4</t>
  </si>
  <si>
    <t>A2 1.4 TDI</t>
  </si>
  <si>
    <t>A3 1.6 Attraction</t>
  </si>
  <si>
    <t>A3 1.8 Attraction</t>
  </si>
  <si>
    <t>A3 1.6 Ambition</t>
  </si>
  <si>
    <t>A3 1.8T Quatt. Att.</t>
  </si>
  <si>
    <t>A4 1.6</t>
  </si>
  <si>
    <t>A4 1.8 Quattro</t>
  </si>
  <si>
    <t>A4 1.9 TDI</t>
  </si>
  <si>
    <t>A4 2.0 Multitronic</t>
  </si>
  <si>
    <t>A6 1.8 Turbo</t>
  </si>
  <si>
    <t>A6 1.8 Tiptronic</t>
  </si>
  <si>
    <t>A6 2.4</t>
  </si>
  <si>
    <t>14</t>
  </si>
  <si>
    <t>15</t>
  </si>
  <si>
    <t>16</t>
  </si>
  <si>
    <t>17</t>
  </si>
  <si>
    <t>18</t>
  </si>
  <si>
    <t>A6 2.5 TDI</t>
  </si>
  <si>
    <t>A6 4.2 Quatt. Tipt.</t>
  </si>
  <si>
    <t>A8 3.7 Tiptronic</t>
  </si>
  <si>
    <t>S8 4.2 Quattro</t>
  </si>
  <si>
    <t>19</t>
  </si>
  <si>
    <t>20</t>
  </si>
  <si>
    <t>TT Coupe</t>
  </si>
  <si>
    <t>TT Coupe Quattro</t>
  </si>
  <si>
    <t>TT Roadster Quatt.</t>
  </si>
  <si>
    <t>UKUPNO</t>
  </si>
  <si>
    <t>SA CARINOM I POREZOM (20%+16%)</t>
  </si>
  <si>
    <t>POPUST OD 10%</t>
  </si>
  <si>
    <t>SA POPUSTOM 10% ZA BR. KOM. &gt;3</t>
  </si>
  <si>
    <t>UKUPAN IZNOS</t>
  </si>
  <si>
    <t xml:space="preserve">                   A U T O  S E R V I S     "V  I  D  O  V  I  C"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</si>
</sst>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##,000[$ KM]"/>
    <numFmt numFmtId="173" formatCode="#,##0[$ KM]"/>
    <numFmt numFmtId="174" formatCode="#,##0.00\ [$DM-407]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Benguiat Bk BT"/>
      <family val="1"/>
    </font>
    <font>
      <sz val="10"/>
      <name val="Benguiat Bk BT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3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7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3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49" fontId="2" fillId="2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2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173" fontId="2" fillId="2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2" fillId="2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3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/>
    </xf>
    <xf numFmtId="0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1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 quotePrefix="1">
      <alignment horizontal="center"/>
    </xf>
    <xf numFmtId="0" fontId="0" fillId="4" borderId="22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/>
    </xf>
    <xf numFmtId="173" fontId="3" fillId="5" borderId="9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7720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2.7109375" style="0" customWidth="1"/>
    <col min="4" max="4" width="5.8515625" style="0" customWidth="1"/>
    <col min="5" max="5" width="14.7109375" style="0" customWidth="1"/>
    <col min="6" max="6" width="17.28125" style="0" customWidth="1"/>
  </cols>
  <sheetData>
    <row r="1" ht="49.5" customHeight="1" thickBot="1"/>
    <row r="2" spans="1:7" ht="19.5" customHeight="1" thickBot="1">
      <c r="A2" s="15"/>
      <c r="B2" s="41" t="s">
        <v>49</v>
      </c>
      <c r="C2" s="41"/>
      <c r="D2" s="41"/>
      <c r="E2" s="42"/>
      <c r="F2" s="20"/>
      <c r="G2" s="24"/>
    </row>
    <row r="3" spans="1:7" ht="18.75" customHeigh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4" t="s">
        <v>46</v>
      </c>
      <c r="G3" s="25"/>
    </row>
    <row r="4" spans="1:7" ht="12.75">
      <c r="A4" s="35" t="s">
        <v>4</v>
      </c>
      <c r="B4" s="1" t="s">
        <v>17</v>
      </c>
      <c r="C4" s="5">
        <v>25595</v>
      </c>
      <c r="D4" s="6">
        <v>5</v>
      </c>
      <c r="E4" s="3">
        <f>C4*D4</f>
        <v>127975</v>
      </c>
      <c r="F4" s="21">
        <f>IF(D4&gt;3,E4/10,"-")</f>
        <v>12797.5</v>
      </c>
      <c r="G4" s="4"/>
    </row>
    <row r="5" spans="1:7" ht="12.75">
      <c r="A5" s="35" t="s">
        <v>5</v>
      </c>
      <c r="B5" s="1" t="s">
        <v>18</v>
      </c>
      <c r="C5" s="5">
        <v>31256</v>
      </c>
      <c r="D5" s="6">
        <v>3</v>
      </c>
      <c r="E5" s="3">
        <f aca="true" t="shared" si="0" ref="E5:E23">C5*D5</f>
        <v>93768</v>
      </c>
      <c r="F5" s="21" t="str">
        <f aca="true" t="shared" si="1" ref="F5:F23">IF(D5&gt;3,E5/10,"-")</f>
        <v>-</v>
      </c>
      <c r="G5" s="4"/>
    </row>
    <row r="6" spans="1:7" ht="12.75">
      <c r="A6" s="35" t="s">
        <v>6</v>
      </c>
      <c r="B6" s="1" t="s">
        <v>19</v>
      </c>
      <c r="C6" s="5">
        <v>25971</v>
      </c>
      <c r="D6" s="6">
        <v>2</v>
      </c>
      <c r="E6" s="3">
        <f t="shared" si="0"/>
        <v>51942</v>
      </c>
      <c r="F6" s="21" t="str">
        <f t="shared" si="1"/>
        <v>-</v>
      </c>
      <c r="G6" s="4"/>
    </row>
    <row r="7" spans="1:7" ht="12.75">
      <c r="A7" s="35" t="s">
        <v>7</v>
      </c>
      <c r="B7" s="1" t="s">
        <v>20</v>
      </c>
      <c r="C7" s="5">
        <v>28055</v>
      </c>
      <c r="D7" s="6">
        <v>2</v>
      </c>
      <c r="E7" s="3">
        <f t="shared" si="0"/>
        <v>56110</v>
      </c>
      <c r="F7" s="21" t="str">
        <f t="shared" si="1"/>
        <v>-</v>
      </c>
      <c r="G7" s="4"/>
    </row>
    <row r="8" spans="1:7" ht="12.75">
      <c r="A8" s="35" t="s">
        <v>8</v>
      </c>
      <c r="B8" s="1" t="s">
        <v>21</v>
      </c>
      <c r="C8" s="5">
        <v>28025</v>
      </c>
      <c r="D8" s="6">
        <v>6</v>
      </c>
      <c r="E8" s="3">
        <f t="shared" si="0"/>
        <v>168150</v>
      </c>
      <c r="F8" s="21">
        <f t="shared" si="1"/>
        <v>16815</v>
      </c>
      <c r="G8" s="4"/>
    </row>
    <row r="9" spans="1:7" ht="12.75">
      <c r="A9" s="35" t="s">
        <v>9</v>
      </c>
      <c r="B9" s="1" t="s">
        <v>22</v>
      </c>
      <c r="C9" s="5">
        <v>35968</v>
      </c>
      <c r="D9" s="6">
        <v>2</v>
      </c>
      <c r="E9" s="3">
        <f t="shared" si="0"/>
        <v>71936</v>
      </c>
      <c r="F9" s="21" t="str">
        <f t="shared" si="1"/>
        <v>-</v>
      </c>
      <c r="G9" s="4"/>
    </row>
    <row r="10" spans="1:7" ht="12.75">
      <c r="A10" s="35" t="s">
        <v>10</v>
      </c>
      <c r="B10" s="1" t="s">
        <v>23</v>
      </c>
      <c r="C10" s="5">
        <v>36656</v>
      </c>
      <c r="D10" s="6">
        <v>7</v>
      </c>
      <c r="E10" s="3">
        <f t="shared" si="0"/>
        <v>256592</v>
      </c>
      <c r="F10" s="21">
        <f t="shared" si="1"/>
        <v>25659.2</v>
      </c>
      <c r="G10" s="4"/>
    </row>
    <row r="11" spans="1:7" ht="12.75">
      <c r="A11" s="35" t="s">
        <v>11</v>
      </c>
      <c r="B11" s="1" t="s">
        <v>24</v>
      </c>
      <c r="C11" s="5">
        <v>46270</v>
      </c>
      <c r="D11" s="6">
        <v>0</v>
      </c>
      <c r="E11" s="3">
        <f t="shared" si="0"/>
        <v>0</v>
      </c>
      <c r="F11" s="21" t="str">
        <f t="shared" si="1"/>
        <v>-</v>
      </c>
      <c r="G11" s="4"/>
    </row>
    <row r="12" spans="1:7" ht="12.75">
      <c r="A12" s="35" t="s">
        <v>12</v>
      </c>
      <c r="B12" s="1" t="s">
        <v>25</v>
      </c>
      <c r="C12" s="5">
        <v>40286</v>
      </c>
      <c r="D12" s="6">
        <v>2</v>
      </c>
      <c r="E12" s="3">
        <f t="shared" si="0"/>
        <v>80572</v>
      </c>
      <c r="F12" s="21" t="str">
        <f t="shared" si="1"/>
        <v>-</v>
      </c>
      <c r="G12" s="4"/>
    </row>
    <row r="13" spans="1:7" ht="12.75">
      <c r="A13" s="35" t="s">
        <v>13</v>
      </c>
      <c r="B13" s="1" t="s">
        <v>26</v>
      </c>
      <c r="C13" s="5">
        <v>39444</v>
      </c>
      <c r="D13" s="6">
        <v>4</v>
      </c>
      <c r="E13" s="3">
        <f t="shared" si="0"/>
        <v>157776</v>
      </c>
      <c r="F13" s="21">
        <f t="shared" si="1"/>
        <v>15777.6</v>
      </c>
      <c r="G13" s="4"/>
    </row>
    <row r="14" spans="1:7" ht="12.75">
      <c r="A14" s="35" t="s">
        <v>14</v>
      </c>
      <c r="B14" s="1" t="s">
        <v>27</v>
      </c>
      <c r="C14" s="5">
        <v>45220</v>
      </c>
      <c r="D14" s="6">
        <v>5</v>
      </c>
      <c r="E14" s="3">
        <f t="shared" si="0"/>
        <v>226100</v>
      </c>
      <c r="F14" s="21">
        <f t="shared" si="1"/>
        <v>22610</v>
      </c>
      <c r="G14" s="4"/>
    </row>
    <row r="15" spans="1:7" ht="12.75">
      <c r="A15" s="35" t="s">
        <v>15</v>
      </c>
      <c r="B15" s="1" t="s">
        <v>28</v>
      </c>
      <c r="C15" s="5">
        <v>48901</v>
      </c>
      <c r="D15" s="6">
        <v>0</v>
      </c>
      <c r="E15" s="3">
        <f t="shared" si="0"/>
        <v>0</v>
      </c>
      <c r="F15" s="21" t="str">
        <f t="shared" si="1"/>
        <v>-</v>
      </c>
      <c r="G15" s="4"/>
    </row>
    <row r="16" spans="1:7" ht="12.75">
      <c r="A16" s="35" t="s">
        <v>16</v>
      </c>
      <c r="B16" s="1" t="s">
        <v>29</v>
      </c>
      <c r="C16" s="5">
        <v>47021</v>
      </c>
      <c r="D16" s="6">
        <v>5</v>
      </c>
      <c r="E16" s="3">
        <f t="shared" si="0"/>
        <v>235105</v>
      </c>
      <c r="F16" s="21">
        <f t="shared" si="1"/>
        <v>23510.5</v>
      </c>
      <c r="G16" s="4"/>
    </row>
    <row r="17" spans="1:7" ht="12.75">
      <c r="A17" s="35" t="s">
        <v>30</v>
      </c>
      <c r="B17" s="1" t="s">
        <v>35</v>
      </c>
      <c r="C17" s="5">
        <v>51860</v>
      </c>
      <c r="D17" s="6">
        <v>10</v>
      </c>
      <c r="E17" s="3">
        <f t="shared" si="0"/>
        <v>518600</v>
      </c>
      <c r="F17" s="21">
        <f t="shared" si="1"/>
        <v>51860</v>
      </c>
      <c r="G17" s="4"/>
    </row>
    <row r="18" spans="1:7" ht="12.75">
      <c r="A18" s="35" t="s">
        <v>31</v>
      </c>
      <c r="B18" s="1" t="s">
        <v>36</v>
      </c>
      <c r="C18" s="5">
        <v>90260</v>
      </c>
      <c r="D18" s="6">
        <v>3</v>
      </c>
      <c r="E18" s="3">
        <f t="shared" si="0"/>
        <v>270780</v>
      </c>
      <c r="F18" s="21" t="str">
        <f t="shared" si="1"/>
        <v>-</v>
      </c>
      <c r="G18" s="4"/>
    </row>
    <row r="19" spans="1:7" ht="12.75">
      <c r="A19" s="35" t="s">
        <v>32</v>
      </c>
      <c r="B19" s="1" t="s">
        <v>37</v>
      </c>
      <c r="C19" s="5">
        <v>95291</v>
      </c>
      <c r="D19" s="6">
        <v>3</v>
      </c>
      <c r="E19" s="3">
        <f t="shared" si="0"/>
        <v>285873</v>
      </c>
      <c r="F19" s="21" t="str">
        <f t="shared" si="1"/>
        <v>-</v>
      </c>
      <c r="G19" s="4"/>
    </row>
    <row r="20" spans="1:7" ht="12.75">
      <c r="A20" s="35" t="s">
        <v>33</v>
      </c>
      <c r="B20" s="1" t="s">
        <v>38</v>
      </c>
      <c r="C20" s="5">
        <v>122916</v>
      </c>
      <c r="D20" s="6">
        <v>3</v>
      </c>
      <c r="E20" s="3">
        <f t="shared" si="0"/>
        <v>368748</v>
      </c>
      <c r="F20" s="21" t="str">
        <f t="shared" si="1"/>
        <v>-</v>
      </c>
      <c r="G20" s="4"/>
    </row>
    <row r="21" spans="1:7" ht="12.75">
      <c r="A21" s="35" t="s">
        <v>34</v>
      </c>
      <c r="B21" s="2" t="s">
        <v>41</v>
      </c>
      <c r="C21" s="5">
        <v>49505</v>
      </c>
      <c r="D21" s="6">
        <v>0</v>
      </c>
      <c r="E21" s="3">
        <f t="shared" si="0"/>
        <v>0</v>
      </c>
      <c r="F21" s="21" t="str">
        <f t="shared" si="1"/>
        <v>-</v>
      </c>
      <c r="G21" s="4"/>
    </row>
    <row r="22" spans="1:7" ht="12.75">
      <c r="A22" s="35" t="s">
        <v>39</v>
      </c>
      <c r="B22" s="2" t="s">
        <v>42</v>
      </c>
      <c r="C22" s="5">
        <v>59906</v>
      </c>
      <c r="D22" s="6">
        <v>0</v>
      </c>
      <c r="E22" s="3">
        <f t="shared" si="0"/>
        <v>0</v>
      </c>
      <c r="F22" s="21" t="str">
        <f t="shared" si="1"/>
        <v>-</v>
      </c>
      <c r="G22" s="4"/>
    </row>
    <row r="23" spans="1:7" ht="13.5" thickBot="1">
      <c r="A23" s="36" t="s">
        <v>40</v>
      </c>
      <c r="B23" s="10" t="s">
        <v>43</v>
      </c>
      <c r="C23" s="7">
        <v>62089</v>
      </c>
      <c r="D23" s="8">
        <v>2</v>
      </c>
      <c r="E23" s="9">
        <f t="shared" si="0"/>
        <v>124178</v>
      </c>
      <c r="F23" s="22" t="str">
        <f t="shared" si="1"/>
        <v>-</v>
      </c>
      <c r="G23" s="4"/>
    </row>
    <row r="24" spans="1:7" ht="13.5" thickBot="1">
      <c r="A24" s="11" t="s">
        <v>44</v>
      </c>
      <c r="B24" s="12"/>
      <c r="C24" s="13"/>
      <c r="D24" s="14">
        <f>SUM(D4:D23)</f>
        <v>64</v>
      </c>
      <c r="E24" s="23">
        <f>SUM(E4:E23)</f>
        <v>3094205</v>
      </c>
      <c r="F24" s="19">
        <f>SUM(F4:F23)</f>
        <v>169029.8</v>
      </c>
      <c r="G24" s="26"/>
    </row>
    <row r="25" spans="1:7" ht="13.5" thickBot="1">
      <c r="A25" s="16" t="s">
        <v>47</v>
      </c>
      <c r="B25" s="17"/>
      <c r="C25" s="17"/>
      <c r="D25" s="14">
        <f>COUNTIF(D6:D24,"&gt;3")</f>
        <v>7</v>
      </c>
      <c r="E25" s="23">
        <f>E24-F24</f>
        <v>2925175.2</v>
      </c>
      <c r="F25" s="18"/>
      <c r="G25" s="4"/>
    </row>
    <row r="26" spans="1:7" ht="13.5" thickBot="1">
      <c r="A26" s="28" t="s">
        <v>45</v>
      </c>
      <c r="B26" s="29"/>
      <c r="C26" s="29"/>
      <c r="D26" s="30"/>
      <c r="E26" s="27">
        <f>SUM((36*(E25)/100),E25)</f>
        <v>3978238.272</v>
      </c>
      <c r="F26" s="31"/>
      <c r="G26" s="26"/>
    </row>
    <row r="27" spans="4:6" ht="13.5" thickBot="1">
      <c r="D27" s="38" t="s">
        <v>48</v>
      </c>
      <c r="E27" s="40"/>
      <c r="F27" s="39">
        <f>E26</f>
        <v>3978238.272</v>
      </c>
    </row>
    <row r="28" ht="12.75">
      <c r="F28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PGP "STANOGRADNJA"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Jadranko</dc:creator>
  <cp:keywords/>
  <dc:description/>
  <cp:lastModifiedBy>Doktor</cp:lastModifiedBy>
  <cp:lastPrinted>2002-03-28T09:02:47Z</cp:lastPrinted>
  <dcterms:created xsi:type="dcterms:W3CDTF">2002-03-28T08:46:09Z</dcterms:created>
  <dcterms:modified xsi:type="dcterms:W3CDTF">2004-11-27T15:09:09Z</dcterms:modified>
  <cp:category/>
  <cp:version/>
  <cp:contentType/>
  <cp:contentStatus/>
</cp:coreProperties>
</file>